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qaqaq03\Desktop\Fornitori\"/>
    </mc:Choice>
  </mc:AlternateContent>
  <bookViews>
    <workbookView xWindow="120" yWindow="120" windowWidth="9375" windowHeight="4455"/>
  </bookViews>
  <sheets>
    <sheet name="Ric.Offerta" sheetId="5" r:id="rId1"/>
    <sheet name="Fatt.Prevent" sheetId="1" r:id="rId2"/>
    <sheet name=" Guida Compilazione Fattibilità" sheetId="2" r:id="rId3"/>
    <sheet name="ITALIANO" sheetId="3" r:id="rId4"/>
    <sheet name="INGLESE" sheetId="4" r:id="rId5"/>
  </sheets>
  <definedNames>
    <definedName name="_xlnm.Print_Area" localSheetId="2">' Guida Compilazione Fattibilità'!$A$1:$Q$51</definedName>
    <definedName name="_xlnm.Print_Area" localSheetId="4">INGLESE!$A$1:$C$24</definedName>
    <definedName name="_xlnm.Print_Area" localSheetId="3">ITALIANO!$A$1:$C$27</definedName>
  </definedNames>
  <calcPr calcId="162913"/>
</workbook>
</file>

<file path=xl/calcChain.xml><?xml version="1.0" encoding="utf-8"?>
<calcChain xmlns="http://schemas.openxmlformats.org/spreadsheetml/2006/main">
  <c r="H72" i="5" l="1"/>
  <c r="C88" i="5"/>
  <c r="E88" i="5"/>
  <c r="D88" i="5"/>
  <c r="C87" i="5"/>
  <c r="E87" i="5"/>
  <c r="E86" i="5"/>
  <c r="D86" i="5"/>
  <c r="H80" i="5"/>
  <c r="H71" i="5"/>
  <c r="H70" i="5"/>
  <c r="H69" i="5"/>
  <c r="H68" i="5"/>
  <c r="H74" i="5"/>
  <c r="H67" i="5"/>
  <c r="H66" i="5"/>
  <c r="H62" i="5"/>
  <c r="H61" i="5"/>
  <c r="H60" i="5"/>
  <c r="H59" i="5"/>
  <c r="H63" i="5"/>
  <c r="H55" i="5"/>
  <c r="H54" i="5"/>
  <c r="H53" i="5"/>
  <c r="H56" i="5"/>
  <c r="H50" i="5"/>
  <c r="H49" i="5"/>
  <c r="H48" i="5"/>
  <c r="H47" i="5"/>
  <c r="H51" i="5"/>
  <c r="H44" i="5"/>
  <c r="H43" i="5"/>
  <c r="H42" i="5"/>
  <c r="H41" i="5"/>
  <c r="H45" i="5"/>
  <c r="H36" i="5"/>
  <c r="H35" i="5"/>
  <c r="H34" i="5"/>
  <c r="H37" i="5"/>
  <c r="H31" i="5"/>
  <c r="H30" i="5"/>
  <c r="H29" i="5"/>
  <c r="H28" i="5"/>
  <c r="H27" i="5"/>
  <c r="H26" i="5"/>
  <c r="H25" i="5"/>
  <c r="H32" i="5"/>
  <c r="H21" i="5"/>
  <c r="H20" i="5"/>
  <c r="H19" i="5"/>
  <c r="H18" i="5"/>
  <c r="H22" i="5"/>
  <c r="G9" i="5"/>
  <c r="G2" i="5"/>
  <c r="D87" i="5"/>
</calcChain>
</file>

<file path=xl/sharedStrings.xml><?xml version="1.0" encoding="utf-8"?>
<sst xmlns="http://schemas.openxmlformats.org/spreadsheetml/2006/main" count="296" uniqueCount="206">
  <si>
    <t>DATA/Date:</t>
  </si>
  <si>
    <t>COD. PROVVISORIO</t>
  </si>
  <si>
    <t>E.M.</t>
  </si>
  <si>
    <t>COD. DEFINITIVO</t>
  </si>
  <si>
    <t>DESCRIZIONE</t>
  </si>
  <si>
    <t>FORNITORE</t>
  </si>
  <si>
    <t>(Temporary Part No)</t>
  </si>
  <si>
    <t>(Definitive Part No)</t>
  </si>
  <si>
    <t>Description</t>
  </si>
  <si>
    <t>Supplier</t>
  </si>
  <si>
    <t>GREZZO</t>
  </si>
  <si>
    <t>Raw part</t>
  </si>
  <si>
    <t>FINITO</t>
  </si>
  <si>
    <t>Machined part</t>
  </si>
  <si>
    <t>APPROVAZIONE</t>
  </si>
  <si>
    <t>DA DEFINIRE/To be defined</t>
  </si>
  <si>
    <t>Approval</t>
  </si>
  <si>
    <t>RESP.</t>
  </si>
  <si>
    <t>TEMPISITCA</t>
  </si>
  <si>
    <t>YES</t>
  </si>
  <si>
    <t>NO</t>
  </si>
  <si>
    <t>Responsibility</t>
  </si>
  <si>
    <t>Time</t>
  </si>
  <si>
    <t>TEMPISTICA E CAPACITA' REALIZZATIVA/Lead time and capacity</t>
  </si>
  <si>
    <t>TEMP. EMISSIONE DISEGNO/Drawing release deadline</t>
  </si>
  <si>
    <t>TIPO IMBALLO/Packaging</t>
  </si>
  <si>
    <t>QUANTITA'/Quantity                  4.000</t>
  </si>
  <si>
    <t>PAGAMENTO/Payment</t>
  </si>
  <si>
    <t>VOLUMI PREVISTI/Quantity per year</t>
  </si>
  <si>
    <t>TRASPORTO/Transportation</t>
  </si>
  <si>
    <t>RESA/Delivery terms</t>
  </si>
  <si>
    <t>Firma fornitore</t>
  </si>
  <si>
    <t>Firma</t>
  </si>
  <si>
    <t>Firma AQF</t>
  </si>
  <si>
    <t>Firma Buyer</t>
  </si>
  <si>
    <t>Supplier signature</t>
  </si>
  <si>
    <t>Resp. progetto</t>
  </si>
  <si>
    <r>
      <t xml:space="preserve">FORNITORE (Supplier):  </t>
    </r>
    <r>
      <rPr>
        <b/>
        <sz val="8"/>
        <rFont val="Arial"/>
        <family val="2"/>
      </rPr>
      <t xml:space="preserve">                               </t>
    </r>
  </si>
  <si>
    <t>B.A.F</t>
  </si>
  <si>
    <t>REQUEST</t>
  </si>
  <si>
    <t>COMPILAZIONE A CURA DEL FORNITORE/To be filled in by the supplier</t>
  </si>
  <si>
    <r>
      <t xml:space="preserve">Descrizione richiesta / attività </t>
    </r>
    <r>
      <rPr>
        <sz val="11"/>
        <rFont val="Arial"/>
        <family val="2"/>
      </rPr>
      <t>(Request/activity description)</t>
    </r>
  </si>
  <si>
    <r>
      <t xml:space="preserve">Nuova attrezzatura </t>
    </r>
    <r>
      <rPr>
        <sz val="11"/>
        <rFont val="Arial"/>
        <family val="2"/>
      </rPr>
      <t>(New tooling)</t>
    </r>
  </si>
  <si>
    <r>
      <t xml:space="preserve">Nuovo fornitore </t>
    </r>
    <r>
      <rPr>
        <sz val="11"/>
        <rFont val="Arial"/>
        <family val="2"/>
      </rPr>
      <t>(New supplier)</t>
    </r>
  </si>
  <si>
    <t>COMPILAZIONE A CURA DEL FORNITORE</t>
  </si>
  <si>
    <t>Fornitore</t>
  </si>
  <si>
    <t>Nominativo del Fornitore</t>
  </si>
  <si>
    <t>Data</t>
  </si>
  <si>
    <t>Data di compilazione</t>
  </si>
  <si>
    <t>Cod. Provvisorio</t>
  </si>
  <si>
    <t>Codice provvisorio del componente grezzo/finito oggetto della fornitura</t>
  </si>
  <si>
    <t>4-4’</t>
  </si>
  <si>
    <t>Esponente numerico relativo al codice provvisorio per il componente grezzo/finito</t>
  </si>
  <si>
    <t>5-5’</t>
  </si>
  <si>
    <t>Cod. Definitivo</t>
  </si>
  <si>
    <t>Codice definitivo del componente grezzo/finito</t>
  </si>
  <si>
    <t>6-6’</t>
  </si>
  <si>
    <t>Esponente numerico relativo al codice definitivo del grezzo/finito</t>
  </si>
  <si>
    <t>7-7’</t>
  </si>
  <si>
    <t>Descrizione</t>
  </si>
  <si>
    <t>Descrizione del componente grezzo/finito</t>
  </si>
  <si>
    <t>8-8’</t>
  </si>
  <si>
    <t>Nominativo del Fornitore del componente grezzo/finito. Uno dei 2 coincide con quello riportato al punto 1. L’analisi di fattibilità preventiva riportata sul modulo è relativa alla sola parte di responsabilità di quest’ultimo Fornitore.</t>
  </si>
  <si>
    <t>Analisi delle specifiche tecniche</t>
  </si>
  <si>
    <t xml:space="preserve">In questa parte il Fornitore deve riportare le eventuali richieste di modifica delle caratteristiche riportate sul disegno provvisorio/definitivo.Per ognuna di queste deve essere riportato il valore a disegno e quello richiesto. </t>
  </si>
  <si>
    <t>Tempistica e capacità realizzativa</t>
  </si>
  <si>
    <t>Tempistica necessaria al Fornitore per l’avvio della preserie una volta definite tutte le specifiche di fornitura</t>
  </si>
  <si>
    <t>Approvazione SI/NO</t>
  </si>
  <si>
    <t>Da definire - Responsabilità e tempistica</t>
  </si>
  <si>
    <t>Tempistica di emissione disegno</t>
  </si>
  <si>
    <t>Tipo di imballo</t>
  </si>
  <si>
    <t>Definizione della tipologia di imballo per la produzione di serie</t>
  </si>
  <si>
    <t>Quantità</t>
  </si>
  <si>
    <t>Numero di componenti per ogni confezione</t>
  </si>
  <si>
    <t>Pagamento</t>
  </si>
  <si>
    <t>Modalità di pagamento</t>
  </si>
  <si>
    <t>Volumi previsti</t>
  </si>
  <si>
    <t>Volumi annuali previsti per il componente in oggetto</t>
  </si>
  <si>
    <t>Tipi di motore</t>
  </si>
  <si>
    <t>Motori sui quali deve essere utilizzato il componente</t>
  </si>
  <si>
    <t>Trasporto</t>
  </si>
  <si>
    <t>Modalità e responsabilità del trasporto</t>
  </si>
  <si>
    <t>Resa</t>
  </si>
  <si>
    <t>Modalità di resa</t>
  </si>
  <si>
    <t>B.A.F.</t>
  </si>
  <si>
    <t>10b</t>
  </si>
  <si>
    <t>10a</t>
  </si>
  <si>
    <t>Nuova attrezzatura/fornitore</t>
  </si>
  <si>
    <t>In questa parte il Fornitore deve riportare le informazioni relative al fatto che sia op meno un nuovo fornitore e che l'attrezzatura sia nuova o un rifacimento completo della precedente (in caso il fornitore omettesse l'inserimento di queste info è resp. di acquisti assicurare la loro presenza.</t>
  </si>
  <si>
    <t>Benestare Applicazione Fornitura (Benestare su applicazione)</t>
  </si>
  <si>
    <t>TYPE PRODUCT</t>
  </si>
  <si>
    <t>Date</t>
  </si>
  <si>
    <t xml:space="preserve"> Filing date.</t>
  </si>
  <si>
    <t>Temporary part number</t>
  </si>
  <si>
    <t xml:space="preserve">Temporary part number of the proposed raw/machined part </t>
  </si>
  <si>
    <t xml:space="preserve"> E.M.  </t>
  </si>
  <si>
    <t>Definitive part number Definitive part number of the raw/machined part.</t>
  </si>
  <si>
    <t>Modification index referring to the definitive part number of the raw/machined part.</t>
  </si>
  <si>
    <t xml:space="preserve"> Raw/machined part description.</t>
  </si>
  <si>
    <t xml:space="preserve">Supplier </t>
  </si>
  <si>
    <t xml:space="preserve">Technical spec. analysis </t>
  </si>
  <si>
    <t>In this sections the supplier shall put in the info about the time he needs to start pilot production after having defined all the necessary speifications.</t>
  </si>
  <si>
    <t xml:space="preserve">Quantity per year </t>
  </si>
  <si>
    <t xml:space="preserve">Forecasted number of pieces per year. </t>
  </si>
  <si>
    <t>Product Type</t>
  </si>
  <si>
    <t xml:space="preserve"> Products the proposed component will be assembled on.</t>
  </si>
  <si>
    <t>Transportation</t>
  </si>
  <si>
    <t>Transportation mode and responsibility.</t>
  </si>
  <si>
    <t>Delivery terms</t>
  </si>
  <si>
    <t>TO BE FILLED OUT BY THE SUPPLIER</t>
  </si>
  <si>
    <t>Company name.</t>
  </si>
  <si>
    <t>Company name of the raw/machined part supplier. One of
these is already mentioned in item 1. The feasibility  analysis reported in the form refers only to the part the latter supplier
 is responsible for.</t>
  </si>
  <si>
    <t xml:space="preserve">The supplier shall state in this area possible modification requests, referring to the characteristics established by the
temporary/definitive drawing. For each of these characteristics both the given and requested values shall be stated. </t>
  </si>
  <si>
    <t>Payment</t>
  </si>
  <si>
    <t>Methods of payment</t>
  </si>
  <si>
    <t xml:space="preserve">Quantity </t>
  </si>
  <si>
    <t>Quantity par package</t>
  </si>
  <si>
    <t>Packaging Type</t>
  </si>
  <si>
    <t>Definition of the type of packaging for the mass production</t>
  </si>
  <si>
    <t>To be defined- Responsibility
 and timing</t>
  </si>
  <si>
    <t>Approval YES/NO</t>
  </si>
  <si>
    <t>New tooling</t>
  </si>
  <si>
    <t>New Supplier</t>
  </si>
  <si>
    <t>Modification index referring to the temporary part number of  the raw/machined part.</t>
  </si>
  <si>
    <t>Definitive part 
number</t>
  </si>
  <si>
    <t>Timing issue 
drawing</t>
  </si>
  <si>
    <t>Richiesta di offerta</t>
  </si>
  <si>
    <t>A CURA DEL BUYER</t>
  </si>
  <si>
    <t>RICHIESTA DI OFFERTA N°</t>
  </si>
  <si>
    <t>DATA:</t>
  </si>
  <si>
    <t>Cod. fornitore</t>
  </si>
  <si>
    <t>Spett.le:</t>
  </si>
  <si>
    <t>Nome Buyer</t>
  </si>
  <si>
    <t>Indirizzo:</t>
  </si>
  <si>
    <t>Alla cortese att. di:</t>
  </si>
  <si>
    <t>N° disegno</t>
  </si>
  <si>
    <t>N° Matematica</t>
  </si>
  <si>
    <t>Descrizione particolare</t>
  </si>
  <si>
    <t>Esponente di mod.</t>
  </si>
  <si>
    <t>Spec. tecniche</t>
  </si>
  <si>
    <t>DATA CONSEGNA RICHIESTA</t>
  </si>
  <si>
    <t>A cura del fornitore</t>
  </si>
  <si>
    <t>Materia Prima</t>
  </si>
  <si>
    <t xml:space="preserve"> Materiale</t>
  </si>
  <si>
    <t>Peso (Kg)</t>
  </si>
  <si>
    <t>Costo €/Kg</t>
  </si>
  <si>
    <t>Ricarico (%)</t>
  </si>
  <si>
    <t>Prezzo parziale (€)</t>
  </si>
  <si>
    <t xml:space="preserve">TOTALE PREZZO UNITARIO MATERIA PRIMA  ( € )  </t>
  </si>
  <si>
    <t>Fasi interne</t>
  </si>
  <si>
    <t>Particolare</t>
  </si>
  <si>
    <t>Lavorazione</t>
  </si>
  <si>
    <t>Macchina</t>
  </si>
  <si>
    <t>Tempo lavorazione (m')</t>
  </si>
  <si>
    <t>Prezzo orario macchina (€/h)</t>
  </si>
  <si>
    <t>Media</t>
  </si>
  <si>
    <t>PREZZO TOTALE UNITARIO LAVORAZIONI INTERNE (€)</t>
  </si>
  <si>
    <t>Descrizioni fasi di attrezzaggio</t>
  </si>
  <si>
    <t>Tempo attrezzaggio (m')</t>
  </si>
  <si>
    <t>Prezzo orario (€/h)</t>
  </si>
  <si>
    <t>PREZZO TOTALE ATTREZZAGGI (€)</t>
  </si>
  <si>
    <t>Lavor. e accessori esterne</t>
  </si>
  <si>
    <t>Descrizione fasi gestite a lotto</t>
  </si>
  <si>
    <t>Prezzo (€)</t>
  </si>
  <si>
    <t xml:space="preserve">PREZZO TOTALE  LAVORAZIONI  ESTERNE   (€)  </t>
  </si>
  <si>
    <t>Descrizione fasi gestite a prezzo singolo</t>
  </si>
  <si>
    <t xml:space="preserve">PREZZO TOTALE UNITARIO  LAVORAZIONI  ESTERNE   (€)  </t>
  </si>
  <si>
    <t>Descrizione particolare (commerciale)</t>
  </si>
  <si>
    <t>Q. tà</t>
  </si>
  <si>
    <t>Prezzo unitario (€)</t>
  </si>
  <si>
    <t xml:space="preserve">PREZZO TOTALE UNITARIO ACCESSORI ESTERNI   (€)  </t>
  </si>
  <si>
    <t>Trasporti</t>
  </si>
  <si>
    <t xml:space="preserve">PREZZO TOTALE TRASPORTI  (€)  </t>
  </si>
  <si>
    <t>Costi non ricorrenti</t>
  </si>
  <si>
    <t>Tipologia</t>
  </si>
  <si>
    <t>Breve descrizione</t>
  </si>
  <si>
    <t xml:space="preserve">Prezzo (€) </t>
  </si>
  <si>
    <t>Ricerca e sviluppo</t>
  </si>
  <si>
    <t>Attrezzature</t>
  </si>
  <si>
    <t>Utensili speciali</t>
  </si>
  <si>
    <t>Programmazione</t>
  </si>
  <si>
    <t xml:space="preserve">PREZZO TOTALE  NON RICORRENTI  (€)  </t>
  </si>
  <si>
    <t>Maggiorazioni</t>
  </si>
  <si>
    <t>Urgenza</t>
  </si>
  <si>
    <t xml:space="preserve">PREZZO TOTALE UNITARIO MAGGIORAZIONI  (€)  </t>
  </si>
  <si>
    <t>TOTALE DETTAGLIO PREZZI UNITARI</t>
  </si>
  <si>
    <t>N° lotto</t>
  </si>
  <si>
    <t>Pz. unitario   1° ORDINE</t>
  </si>
  <si>
    <t>Pz unitario              2° ORDINE</t>
  </si>
  <si>
    <t>Pz. unitario    3° ORDINE e succ.</t>
  </si>
  <si>
    <t>Lead time 1° ORDINE (gg Calendario)</t>
  </si>
  <si>
    <t>Lead time ORDINI successivi (gg Calendario)</t>
  </si>
  <si>
    <t>Note Aggiuntive</t>
  </si>
  <si>
    <t>MOD_004_PSM_r0  del 23/05/2023</t>
  </si>
  <si>
    <t>SI: Berco approva approva il cambiamento della caratteristica come richiesto dal Fornitore</t>
  </si>
  <si>
    <t>NO: Berco non approva il cambiamento; il Fornitore è quindi tenuto a rispettare le specifiche a disegno</t>
  </si>
  <si>
    <t>In this sections the supplier shall put in the info about being or not a new Berco supplier and about being or not the tooling
 completely new or rebuilt.</t>
  </si>
  <si>
    <t>YES: Berco approves the change of feature as required by the Supplier
NO: Berco does not approve the change; then the Supplier is required to comply with the specifications in drawing</t>
  </si>
  <si>
    <t>Compilazione a cura di T&amp;I Berco</t>
  </si>
  <si>
    <t xml:space="preserve">Colonna da compilare nel caso in cui l’analisi della richiesta di modifica richieda del tempo da parte di T&amp;I Berco.
Responsabilità: T&amp;I Berco è responsabile  dell’approvazione
Tempistica:  Data entro la quale T&amp;I Berco deve decidere </t>
  </si>
  <si>
    <t>Data entro la quale T&amp;I Berco si impegna a modificare le specifiche come richiesto dal Fornitore ed approvato da Berco</t>
  </si>
  <si>
    <t>Deve essere richiesto da T&amp;I Berco in fasi di emissione disegno provvisorio. In caso contrario Acquisti lo escluderà per default.</t>
  </si>
  <si>
    <t>TO BE FILLED OUT BY T&amp;I Berco</t>
  </si>
  <si>
    <t>Date By which T&amp;I is commited to change specifications as required by Supplier and 
approved by Berco</t>
  </si>
  <si>
    <t>Column to be filled in the case in which the analysis of the change request 
takes time by T&amp;I Berco</t>
  </si>
  <si>
    <t>COMPILAZIONE A CURA DI Berco/To be filled in by Berco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</si>
</sst>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color indexed="22"/>
      <name val="Arial"/>
      <family val="2"/>
    </font>
    <font>
      <sz val="20"/>
      <color indexed="22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36"/>
      <color indexed="22"/>
      <name val="Arial"/>
      <family val="2"/>
    </font>
    <font>
      <sz val="36"/>
      <color indexed="9"/>
      <name val="Arial"/>
      <family val="2"/>
    </font>
    <font>
      <b/>
      <sz val="16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8"/>
      <color rgb="FF222222"/>
      <name val="Arial"/>
      <family val="2"/>
    </font>
    <font>
      <sz val="8"/>
      <color rgb="FF000000"/>
      <name val="Tahoma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FFC0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/>
      <bottom style="thin">
        <color indexed="55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5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/>
    <xf numFmtId="0" fontId="2" fillId="0" borderId="5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5" xfId="0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0" xfId="0" applyFont="1" applyAlignment="1"/>
    <xf numFmtId="0" fontId="2" fillId="0" borderId="12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16" xfId="0" applyFont="1" applyFill="1" applyBorder="1" applyAlignment="1">
      <alignment horizontal="centerContinuous" vertical="center"/>
    </xf>
    <xf numFmtId="0" fontId="0" fillId="2" borderId="0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0" fillId="2" borderId="18" xfId="0" applyFill="1" applyBorder="1" applyAlignment="1">
      <alignment horizontal="centerContinuous" vertical="center"/>
    </xf>
    <xf numFmtId="0" fontId="0" fillId="2" borderId="19" xfId="0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14" xfId="0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top" wrapText="1"/>
    </xf>
    <xf numFmtId="0" fontId="0" fillId="0" borderId="3" xfId="0" applyBorder="1" applyAlignment="1">
      <alignment horizontal="centerContinuous" vertical="top" wrapText="1"/>
    </xf>
    <xf numFmtId="0" fontId="0" fillId="0" borderId="4" xfId="0" applyBorder="1" applyAlignment="1">
      <alignment horizontal="centerContinuous" vertical="top" wrapText="1"/>
    </xf>
    <xf numFmtId="0" fontId="8" fillId="0" borderId="3" xfId="0" applyFont="1" applyBorder="1" applyAlignment="1">
      <alignment horizontal="centerContinuous" vertical="top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2" fillId="0" borderId="17" xfId="0" applyFont="1" applyBorder="1"/>
    <xf numFmtId="0" fontId="0" fillId="0" borderId="27" xfId="0" applyBorder="1"/>
    <xf numFmtId="0" fontId="0" fillId="0" borderId="14" xfId="0" applyBorder="1"/>
    <xf numFmtId="0" fontId="0" fillId="0" borderId="0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2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right" vertical="top"/>
    </xf>
    <xf numFmtId="0" fontId="2" fillId="0" borderId="17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6" fillId="2" borderId="17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top"/>
    </xf>
    <xf numFmtId="0" fontId="0" fillId="0" borderId="5" xfId="0" applyBorder="1"/>
    <xf numFmtId="0" fontId="5" fillId="0" borderId="2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/>
    <xf numFmtId="0" fontId="23" fillId="0" borderId="0" xfId="0" applyFont="1" applyAlignment="1">
      <alignment vertical="top" wrapText="1"/>
    </xf>
    <xf numFmtId="0" fontId="23" fillId="0" borderId="0" xfId="0" applyFont="1"/>
    <xf numFmtId="0" fontId="24" fillId="0" borderId="0" xfId="0" applyFont="1" applyAlignment="1">
      <alignment vertical="top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0" fontId="0" fillId="2" borderId="0" xfId="0" applyFill="1" applyProtection="1"/>
    <xf numFmtId="0" fontId="0" fillId="0" borderId="0" xfId="0" applyProtection="1"/>
    <xf numFmtId="0" fontId="11" fillId="2" borderId="0" xfId="0" applyFont="1" applyFill="1" applyProtection="1"/>
    <xf numFmtId="0" fontId="1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2" fillId="0" borderId="0" xfId="0" applyFont="1" applyProtection="1"/>
    <xf numFmtId="0" fontId="7" fillId="2" borderId="36" xfId="0" applyFont="1" applyFill="1" applyBorder="1" applyAlignment="1" applyProtection="1">
      <alignment horizontal="left"/>
    </xf>
    <xf numFmtId="0" fontId="0" fillId="2" borderId="36" xfId="0" applyFill="1" applyBorder="1" applyProtection="1"/>
    <xf numFmtId="0" fontId="0" fillId="2" borderId="0" xfId="0" applyFill="1"/>
    <xf numFmtId="0" fontId="10" fillId="2" borderId="0" xfId="0" applyFont="1" applyFill="1" applyAlignment="1" applyProtection="1">
      <alignment horizontal="left" vertical="center"/>
    </xf>
    <xf numFmtId="0" fontId="0" fillId="2" borderId="37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10" fillId="2" borderId="0" xfId="0" applyFont="1" applyFill="1" applyAlignment="1" applyProtection="1">
      <alignment vertical="center"/>
    </xf>
    <xf numFmtId="0" fontId="0" fillId="2" borderId="12" xfId="0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5" fillId="2" borderId="12" xfId="0" applyFont="1" applyFill="1" applyBorder="1" applyAlignment="1" applyProtection="1">
      <alignment horizontal="center" vertical="center"/>
    </xf>
    <xf numFmtId="1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Protection="1"/>
    <xf numFmtId="0" fontId="0" fillId="2" borderId="38" xfId="0" applyFill="1" applyBorder="1" applyProtection="1"/>
    <xf numFmtId="0" fontId="0" fillId="2" borderId="38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/>
    </xf>
    <xf numFmtId="0" fontId="16" fillId="2" borderId="0" xfId="0" applyFont="1" applyFill="1"/>
    <xf numFmtId="0" fontId="0" fillId="0" borderId="24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0" fillId="0" borderId="42" xfId="0" applyBorder="1"/>
    <xf numFmtId="2" fontId="0" fillId="0" borderId="42" xfId="0" applyNumberFormat="1" applyBorder="1"/>
    <xf numFmtId="9" fontId="0" fillId="0" borderId="43" xfId="2" applyNumberFormat="1" applyFont="1" applyBorder="1"/>
    <xf numFmtId="2" fontId="0" fillId="3" borderId="44" xfId="0" applyNumberFormat="1" applyFill="1" applyBorder="1"/>
    <xf numFmtId="0" fontId="0" fillId="0" borderId="1" xfId="0" applyBorder="1"/>
    <xf numFmtId="2" fontId="0" fillId="0" borderId="1" xfId="0" applyNumberFormat="1" applyBorder="1"/>
    <xf numFmtId="9" fontId="0" fillId="0" borderId="45" xfId="0" applyNumberFormat="1" applyBorder="1"/>
    <xf numFmtId="2" fontId="0" fillId="3" borderId="46" xfId="0" applyNumberFormat="1" applyFill="1" applyBorder="1"/>
    <xf numFmtId="9" fontId="0" fillId="0" borderId="47" xfId="0" applyNumberFormat="1" applyBorder="1"/>
    <xf numFmtId="2" fontId="0" fillId="3" borderId="48" xfId="0" applyNumberFormat="1" applyFill="1" applyBorder="1"/>
    <xf numFmtId="0" fontId="0" fillId="0" borderId="49" xfId="0" applyBorder="1"/>
    <xf numFmtId="2" fontId="0" fillId="0" borderId="49" xfId="0" applyNumberFormat="1" applyBorder="1"/>
    <xf numFmtId="9" fontId="0" fillId="0" borderId="50" xfId="0" applyNumberFormat="1" applyBorder="1"/>
    <xf numFmtId="2" fontId="0" fillId="3" borderId="51" xfId="0" applyNumberFormat="1" applyFill="1" applyBorder="1"/>
    <xf numFmtId="0" fontId="0" fillId="3" borderId="24" xfId="0" applyFill="1" applyBorder="1"/>
    <xf numFmtId="0" fontId="0" fillId="3" borderId="26" xfId="0" applyFill="1" applyBorder="1"/>
    <xf numFmtId="0" fontId="5" fillId="3" borderId="26" xfId="0" applyFont="1" applyFill="1" applyBorder="1" applyAlignment="1">
      <alignment horizontal="right"/>
    </xf>
    <xf numFmtId="2" fontId="7" fillId="3" borderId="20" xfId="0" applyNumberFormat="1" applyFont="1" applyFill="1" applyBorder="1"/>
    <xf numFmtId="0" fontId="3" fillId="0" borderId="0" xfId="0" applyFont="1" applyBorder="1" applyAlignment="1">
      <alignment horizontal="center" vertical="center" textRotation="90"/>
    </xf>
    <xf numFmtId="0" fontId="0" fillId="2" borderId="0" xfId="0" applyFill="1" applyBorder="1"/>
    <xf numFmtId="0" fontId="5" fillId="0" borderId="0" xfId="0" applyFont="1" applyBorder="1" applyAlignment="1">
      <alignment horizontal="right"/>
    </xf>
    <xf numFmtId="0" fontId="0" fillId="0" borderId="52" xfId="0" applyFill="1" applyBorder="1" applyAlignment="1">
      <alignment vertical="center"/>
    </xf>
    <xf numFmtId="0" fontId="0" fillId="0" borderId="53" xfId="0" applyBorder="1"/>
    <xf numFmtId="2" fontId="0" fillId="0" borderId="43" xfId="0" applyNumberFormat="1" applyBorder="1"/>
    <xf numFmtId="0" fontId="0" fillId="0" borderId="54" xfId="0" applyBorder="1"/>
    <xf numFmtId="0" fontId="0" fillId="0" borderId="55" xfId="0" applyBorder="1"/>
    <xf numFmtId="2" fontId="0" fillId="0" borderId="56" xfId="0" applyNumberFormat="1" applyBorder="1"/>
    <xf numFmtId="0" fontId="1" fillId="2" borderId="24" xfId="0" applyFont="1" applyFill="1" applyBorder="1"/>
    <xf numFmtId="0" fontId="1" fillId="2" borderId="26" xfId="0" applyFont="1" applyFill="1" applyBorder="1"/>
    <xf numFmtId="0" fontId="1" fillId="2" borderId="22" xfId="0" applyFont="1" applyFill="1" applyBorder="1"/>
    <xf numFmtId="1" fontId="0" fillId="0" borderId="1" xfId="0" applyNumberFormat="1" applyBorder="1"/>
    <xf numFmtId="2" fontId="0" fillId="0" borderId="47" xfId="0" applyNumberFormat="1" applyBorder="1"/>
    <xf numFmtId="1" fontId="0" fillId="0" borderId="57" xfId="0" applyNumberFormat="1" applyBorder="1"/>
    <xf numFmtId="2" fontId="0" fillId="0" borderId="58" xfId="0" applyNumberFormat="1" applyBorder="1"/>
    <xf numFmtId="1" fontId="0" fillId="0" borderId="49" xfId="0" applyNumberFormat="1" applyBorder="1"/>
    <xf numFmtId="2" fontId="0" fillId="0" borderId="50" xfId="0" applyNumberFormat="1" applyBorder="1"/>
    <xf numFmtId="0" fontId="5" fillId="2" borderId="0" xfId="0" applyFont="1" applyFill="1" applyBorder="1" applyAlignment="1">
      <alignment horizontal="right"/>
    </xf>
    <xf numFmtId="2" fontId="0" fillId="2" borderId="0" xfId="0" applyNumberFormat="1" applyFill="1" applyBorder="1"/>
    <xf numFmtId="0" fontId="0" fillId="2" borderId="0" xfId="0" applyFill="1" applyAlignment="1">
      <alignment horizontal="center" textRotation="90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0" fillId="3" borderId="46" xfId="0" applyFill="1" applyBorder="1"/>
    <xf numFmtId="0" fontId="0" fillId="0" borderId="47" xfId="0" applyBorder="1"/>
    <xf numFmtId="2" fontId="0" fillId="0" borderId="57" xfId="0" applyNumberFormat="1" applyBorder="1"/>
    <xf numFmtId="0" fontId="0" fillId="0" borderId="58" xfId="0" applyBorder="1"/>
    <xf numFmtId="0" fontId="0" fillId="3" borderId="48" xfId="0" applyFill="1" applyBorder="1"/>
    <xf numFmtId="0" fontId="1" fillId="3" borderId="24" xfId="0" applyFont="1" applyFill="1" applyBorder="1"/>
    <xf numFmtId="0" fontId="1" fillId="3" borderId="26" xfId="0" applyFont="1" applyFill="1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7" xfId="0" applyBorder="1"/>
    <xf numFmtId="2" fontId="0" fillId="3" borderId="59" xfId="0" applyNumberFormat="1" applyFill="1" applyBorder="1"/>
    <xf numFmtId="9" fontId="0" fillId="0" borderId="58" xfId="0" applyNumberFormat="1" applyBorder="1"/>
    <xf numFmtId="0" fontId="0" fillId="3" borderId="44" xfId="0" applyFill="1" applyBorder="1"/>
    <xf numFmtId="0" fontId="3" fillId="2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/>
    <xf numFmtId="0" fontId="0" fillId="2" borderId="24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2" fontId="0" fillId="3" borderId="60" xfId="0" applyNumberFormat="1" applyFill="1" applyBorder="1"/>
    <xf numFmtId="2" fontId="0" fillId="3" borderId="61" xfId="0" applyNumberFormat="1" applyFill="1" applyBorder="1"/>
    <xf numFmtId="0" fontId="0" fillId="0" borderId="52" xfId="0" applyBorder="1" applyAlignment="1">
      <alignment vertical="center"/>
    </xf>
    <xf numFmtId="2" fontId="0" fillId="0" borderId="43" xfId="2" applyNumberFormat="1" applyFont="1" applyBorder="1"/>
    <xf numFmtId="0" fontId="0" fillId="0" borderId="62" xfId="0" applyBorder="1"/>
    <xf numFmtId="0" fontId="0" fillId="0" borderId="63" xfId="0" applyBorder="1"/>
    <xf numFmtId="2" fontId="1" fillId="3" borderId="44" xfId="1" applyNumberFormat="1" applyFont="1" applyFill="1" applyBorder="1"/>
    <xf numFmtId="9" fontId="0" fillId="0" borderId="56" xfId="0" applyNumberFormat="1" applyBorder="1"/>
    <xf numFmtId="2" fontId="1" fillId="3" borderId="46" xfId="0" applyNumberFormat="1" applyFont="1" applyFill="1" applyBorder="1"/>
    <xf numFmtId="2" fontId="1" fillId="3" borderId="11" xfId="0" applyNumberFormat="1" applyFont="1" applyFill="1" applyBorder="1"/>
    <xf numFmtId="0" fontId="17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9" fillId="4" borderId="0" xfId="0" applyFont="1" applyFill="1" applyAlignment="1">
      <alignment horizontal="center"/>
    </xf>
    <xf numFmtId="0" fontId="3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2" fontId="7" fillId="0" borderId="70" xfId="0" applyNumberFormat="1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0" fillId="0" borderId="0" xfId="0" applyFill="1" applyAlignment="1" applyProtection="1">
      <protection locked="0"/>
    </xf>
    <xf numFmtId="0" fontId="0" fillId="5" borderId="0" xfId="0" applyFill="1" applyAlignment="1" applyProtection="1">
      <protection locked="0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vertical="center"/>
    </xf>
    <xf numFmtId="0" fontId="7" fillId="2" borderId="94" xfId="0" applyFont="1" applyFill="1" applyBorder="1" applyAlignment="1">
      <alignment horizontal="center" vertical="center" textRotation="90"/>
    </xf>
    <xf numFmtId="0" fontId="7" fillId="2" borderId="95" xfId="0" applyFont="1" applyFill="1" applyBorder="1" applyAlignment="1">
      <alignment horizontal="center" vertical="center" textRotation="90"/>
    </xf>
    <xf numFmtId="0" fontId="7" fillId="2" borderId="96" xfId="0" applyFont="1" applyFill="1" applyBorder="1" applyAlignment="1">
      <alignment horizontal="center" vertical="center" textRotation="90"/>
    </xf>
    <xf numFmtId="0" fontId="21" fillId="2" borderId="65" xfId="0" applyFont="1" applyFill="1" applyBorder="1" applyAlignment="1">
      <alignment horizontal="center" wrapText="1"/>
    </xf>
    <xf numFmtId="0" fontId="21" fillId="2" borderId="66" xfId="0" applyFont="1" applyFill="1" applyBorder="1" applyAlignment="1">
      <alignment horizontal="center" wrapText="1"/>
    </xf>
    <xf numFmtId="0" fontId="21" fillId="2" borderId="12" xfId="0" applyFont="1" applyFill="1" applyBorder="1" applyAlignment="1">
      <alignment horizontal="center" wrapText="1"/>
    </xf>
    <xf numFmtId="0" fontId="21" fillId="2" borderId="68" xfId="0" applyFont="1" applyFill="1" applyBorder="1" applyAlignment="1">
      <alignment horizontal="center" wrapText="1"/>
    </xf>
    <xf numFmtId="0" fontId="21" fillId="2" borderId="70" xfId="0" applyFont="1" applyFill="1" applyBorder="1" applyAlignment="1">
      <alignment horizontal="center" wrapText="1"/>
    </xf>
    <xf numFmtId="0" fontId="21" fillId="2" borderId="7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textRotation="90"/>
    </xf>
    <xf numFmtId="0" fontId="3" fillId="0" borderId="44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0" fillId="0" borderId="8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1" xfId="0" applyBorder="1" applyAlignment="1">
      <alignment horizontal="left"/>
    </xf>
    <xf numFmtId="0" fontId="0" fillId="0" borderId="83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84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79" xfId="0" applyBorder="1" applyAlignment="1">
      <alignment horizontal="left"/>
    </xf>
    <xf numFmtId="0" fontId="18" fillId="0" borderId="97" xfId="0" applyFont="1" applyBorder="1" applyAlignment="1">
      <alignment horizontal="center"/>
    </xf>
    <xf numFmtId="0" fontId="18" fillId="0" borderId="98" xfId="0" applyFont="1" applyBorder="1" applyAlignment="1">
      <alignment horizontal="center"/>
    </xf>
    <xf numFmtId="0" fontId="18" fillId="0" borderId="9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0" fillId="2" borderId="74" xfId="0" applyFill="1" applyBorder="1" applyAlignment="1">
      <alignment horizontal="left"/>
    </xf>
    <xf numFmtId="0" fontId="0" fillId="2" borderId="83" xfId="0" applyFill="1" applyBorder="1" applyAlignment="1">
      <alignment horizontal="left"/>
    </xf>
    <xf numFmtId="0" fontId="0" fillId="2" borderId="75" xfId="0" applyFill="1" applyBorder="1" applyAlignment="1">
      <alignment horizontal="left"/>
    </xf>
    <xf numFmtId="0" fontId="0" fillId="2" borderId="76" xfId="0" applyFill="1" applyBorder="1" applyAlignment="1">
      <alignment horizontal="left"/>
    </xf>
    <xf numFmtId="0" fontId="0" fillId="2" borderId="84" xfId="0" applyFill="1" applyBorder="1" applyAlignment="1">
      <alignment horizontal="left"/>
    </xf>
    <xf numFmtId="0" fontId="0" fillId="2" borderId="77" xfId="0" applyFill="1" applyBorder="1" applyAlignment="1">
      <alignment horizontal="left"/>
    </xf>
    <xf numFmtId="0" fontId="0" fillId="2" borderId="78" xfId="0" applyFill="1" applyBorder="1" applyAlignment="1">
      <alignment horizontal="left"/>
    </xf>
    <xf numFmtId="0" fontId="0" fillId="2" borderId="85" xfId="0" applyFill="1" applyBorder="1" applyAlignment="1">
      <alignment horizontal="left"/>
    </xf>
    <xf numFmtId="0" fontId="0" fillId="2" borderId="79" xfId="0" applyFill="1" applyBorder="1" applyAlignment="1">
      <alignment horizontal="left"/>
    </xf>
    <xf numFmtId="0" fontId="0" fillId="0" borderId="4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0" fillId="0" borderId="89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91" xfId="0" applyBorder="1" applyAlignment="1">
      <alignment horizontal="left"/>
    </xf>
    <xf numFmtId="0" fontId="0" fillId="0" borderId="9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3" xfId="0" applyBorder="1" applyAlignment="1">
      <alignment horizontal="left"/>
    </xf>
    <xf numFmtId="0" fontId="3" fillId="0" borderId="9" xfId="0" applyFont="1" applyBorder="1" applyAlignment="1">
      <alignment horizontal="center" vertical="center" textRotation="90"/>
    </xf>
    <xf numFmtId="0" fontId="3" fillId="0" borderId="44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0" fillId="0" borderId="8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5" xfId="0" applyBorder="1" applyAlignment="1"/>
    <xf numFmtId="0" fontId="0" fillId="0" borderId="77" xfId="0" applyBorder="1" applyAlignment="1"/>
    <xf numFmtId="0" fontId="0" fillId="0" borderId="82" xfId="0" applyBorder="1" applyAlignment="1">
      <alignment horizontal="center"/>
    </xf>
    <xf numFmtId="0" fontId="0" fillId="0" borderId="79" xfId="0" applyBorder="1" applyAlignment="1">
      <alignment horizontal="center"/>
    </xf>
    <xf numFmtId="0" fontId="15" fillId="0" borderId="73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textRotation="90"/>
    </xf>
    <xf numFmtId="0" fontId="12" fillId="0" borderId="44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4" fillId="4" borderId="0" xfId="0" applyFont="1" applyFill="1" applyAlignment="1" applyProtection="1">
      <alignment horizontal="center" vertical="center" textRotation="90"/>
    </xf>
    <xf numFmtId="0" fontId="14" fillId="4" borderId="38" xfId="0" applyFont="1" applyFill="1" applyBorder="1" applyAlignment="1" applyProtection="1">
      <alignment horizontal="center" vertical="center" textRotation="90"/>
    </xf>
    <xf numFmtId="49" fontId="3" fillId="2" borderId="37" xfId="0" applyNumberFormat="1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72" xfId="0" applyFill="1" applyBorder="1" applyAlignment="1" applyProtection="1">
      <alignment horizontal="left"/>
      <protection locked="0"/>
    </xf>
    <xf numFmtId="14" fontId="3" fillId="0" borderId="7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0" fillId="2" borderId="37" xfId="0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7" fillId="2" borderId="100" xfId="0" applyFont="1" applyFill="1" applyBorder="1" applyAlignment="1">
      <alignment horizontal="left" vertical="center"/>
    </xf>
    <xf numFmtId="0" fontId="7" fillId="2" borderId="101" xfId="0" applyFont="1" applyFill="1" applyBorder="1" applyAlignment="1">
      <alignment horizontal="left" vertical="center"/>
    </xf>
    <xf numFmtId="0" fontId="7" fillId="2" borderId="102" xfId="0" applyFont="1" applyFill="1" applyBorder="1" applyAlignment="1">
      <alignment horizontal="left" vertical="center"/>
    </xf>
    <xf numFmtId="3" fontId="9" fillId="2" borderId="100" xfId="0" applyNumberFormat="1" applyFont="1" applyFill="1" applyBorder="1" applyAlignment="1">
      <alignment horizontal="left" vertical="center"/>
    </xf>
    <xf numFmtId="0" fontId="9" fillId="2" borderId="101" xfId="0" applyFont="1" applyFill="1" applyBorder="1" applyAlignment="1">
      <alignment horizontal="left" vertical="center"/>
    </xf>
    <xf numFmtId="0" fontId="9" fillId="2" borderId="102" xfId="0" applyFont="1" applyFill="1" applyBorder="1" applyAlignment="1">
      <alignment horizontal="left" vertical="center"/>
    </xf>
    <xf numFmtId="0" fontId="7" fillId="0" borderId="100" xfId="0" applyFont="1" applyBorder="1" applyAlignment="1">
      <alignment horizontal="left" vertical="center" wrapText="1"/>
    </xf>
    <xf numFmtId="0" fontId="7" fillId="0" borderId="101" xfId="0" applyFont="1" applyBorder="1" applyAlignment="1">
      <alignment horizontal="left" vertical="center" wrapText="1"/>
    </xf>
    <xf numFmtId="0" fontId="7" fillId="0" borderId="102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7" fillId="0" borderId="102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3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1" fillId="0" borderId="100" xfId="0" applyFont="1" applyBorder="1" applyAlignment="1">
      <alignment horizontal="left" vertical="center"/>
    </xf>
    <xf numFmtId="0" fontId="11" fillId="0" borderId="101" xfId="0" applyFont="1" applyBorder="1" applyAlignment="1">
      <alignment horizontal="left" vertical="center"/>
    </xf>
    <xf numFmtId="0" fontId="11" fillId="0" borderId="104" xfId="0" applyFont="1" applyBorder="1" applyAlignment="1">
      <alignment horizontal="left" vertical="center"/>
    </xf>
    <xf numFmtId="0" fontId="7" fillId="2" borderId="100" xfId="0" applyFont="1" applyFill="1" applyBorder="1" applyAlignment="1">
      <alignment horizontal="left" vertical="center" wrapText="1"/>
    </xf>
    <xf numFmtId="0" fontId="7" fillId="2" borderId="101" xfId="0" applyFont="1" applyFill="1" applyBorder="1" applyAlignment="1">
      <alignment horizontal="left" vertical="center" wrapText="1"/>
    </xf>
    <xf numFmtId="0" fontId="7" fillId="2" borderId="102" xfId="0" applyFont="1" applyFill="1" applyBorder="1" applyAlignment="1">
      <alignment horizontal="left" vertical="center" wrapText="1"/>
    </xf>
    <xf numFmtId="0" fontId="7" fillId="2" borderId="100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10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righ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4" fontId="10" fillId="0" borderId="7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</cellXfs>
  <cellStyles count="3">
    <cellStyle name="Migliaia" xfId="1" builtinId="3"/>
    <cellStyle name="Normale" xfId="0" builtinId="0"/>
    <cellStyle name="Percentuale" xfId="2" builtinId="5"/>
  </cellStyles>
  <dxfs count="3">
    <dxf>
      <fill>
        <patternFill>
          <bgColor indexed="26"/>
        </patternFill>
      </fill>
      <border>
        <left/>
        <right/>
        <bottom style="dashed">
          <color indexed="64"/>
        </bottom>
      </border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CheckBox" fmlaLink="$J$1" lockText="1" noThreeD="1"/>
</file>

<file path=xl/ctrlProps/ctrlProp2.xml><?xml version="1.0" encoding="utf-8"?>
<formControlPr xmlns="http://schemas.microsoft.com/office/spreadsheetml/2009/9/main" objectType="CheckBox" fmlaLink="$K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66675</xdr:rowOff>
    </xdr:from>
    <xdr:to>
      <xdr:col>7</xdr:col>
      <xdr:colOff>1323975</xdr:colOff>
      <xdr:row>0</xdr:row>
      <xdr:rowOff>180975</xdr:rowOff>
    </xdr:to>
    <xdr:sp macro="" textlink="">
      <xdr:nvSpPr>
        <xdr:cNvPr id="7222" name="Rectangle 3"/>
        <xdr:cNvSpPr>
          <a:spLocks noChangeArrowheads="1"/>
        </xdr:cNvSpPr>
      </xdr:nvSpPr>
      <xdr:spPr bwMode="auto">
        <a:xfrm>
          <a:off x="285750" y="66675"/>
          <a:ext cx="9873484" cy="114300"/>
        </a:xfrm>
        <a:prstGeom prst="rect">
          <a:avLst/>
        </a:prstGeom>
        <a:solidFill>
          <a:srgbClr val="376092"/>
        </a:solidFill>
        <a:ln w="14288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1143000</xdr:colOff>
      <xdr:row>0</xdr:row>
      <xdr:rowOff>693964</xdr:rowOff>
    </xdr:from>
    <xdr:to>
      <xdr:col>7</xdr:col>
      <xdr:colOff>1551215</xdr:colOff>
      <xdr:row>6</xdr:row>
      <xdr:rowOff>40821</xdr:rowOff>
    </xdr:to>
    <xdr:sp macro="" textlink="">
      <xdr:nvSpPr>
        <xdr:cNvPr id="7223" name="AutoShape 5"/>
        <xdr:cNvSpPr>
          <a:spLocks noChangeArrowheads="1"/>
        </xdr:cNvSpPr>
      </xdr:nvSpPr>
      <xdr:spPr bwMode="auto">
        <a:xfrm>
          <a:off x="5320393" y="693964"/>
          <a:ext cx="5089072" cy="1020536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97427</xdr:colOff>
      <xdr:row>0</xdr:row>
      <xdr:rowOff>694417</xdr:rowOff>
    </xdr:from>
    <xdr:to>
      <xdr:col>5</xdr:col>
      <xdr:colOff>1465999</xdr:colOff>
      <xdr:row>2</xdr:row>
      <xdr:rowOff>0</xdr:rowOff>
    </xdr:to>
    <xdr:sp macro="" textlink="">
      <xdr:nvSpPr>
        <xdr:cNvPr id="19" name="Rectangle 6"/>
        <xdr:cNvSpPr>
          <a:spLocks noChangeArrowheads="1"/>
        </xdr:cNvSpPr>
      </xdr:nvSpPr>
      <xdr:spPr bwMode="auto">
        <a:xfrm>
          <a:off x="5694498" y="694417"/>
          <a:ext cx="1435100" cy="212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DATI FORNITORE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1190625</xdr:colOff>
          <xdr:row>11</xdr:row>
          <xdr:rowOff>47625</xdr:rowOff>
        </xdr:from>
        <xdr:to>
          <xdr:col>1</xdr:col>
          <xdr:colOff>2219325</xdr:colOff>
          <xdr:row>12</xdr:row>
          <xdr:rowOff>95250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disegno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12</xdr:row>
          <xdr:rowOff>114300</xdr:rowOff>
        </xdr:from>
        <xdr:to>
          <xdr:col>1</xdr:col>
          <xdr:colOff>2047875</xdr:colOff>
          <xdr:row>13</xdr:row>
          <xdr:rowOff>152400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Specificare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492673</xdr:colOff>
      <xdr:row>0</xdr:row>
      <xdr:rowOff>262758</xdr:rowOff>
    </xdr:from>
    <xdr:to>
      <xdr:col>1</xdr:col>
      <xdr:colOff>1116725</xdr:colOff>
      <xdr:row>0</xdr:row>
      <xdr:rowOff>597774</xdr:rowOff>
    </xdr:to>
    <xdr:grpSp>
      <xdr:nvGrpSpPr>
        <xdr:cNvPr id="8" name="Group 1"/>
        <xdr:cNvGrpSpPr>
          <a:grpSpLocks/>
        </xdr:cNvGrpSpPr>
      </xdr:nvGrpSpPr>
      <xdr:grpSpPr>
        <a:xfrm>
          <a:off x="853966" y="262758"/>
          <a:ext cx="624052" cy="335016"/>
          <a:chOff x="0" y="5"/>
          <a:chExt cx="1251596" cy="782435"/>
        </a:xfrm>
      </xdr:grpSpPr>
      <xdr:sp macro="" textlink="">
        <xdr:nvSpPr>
          <xdr:cNvPr id="10" name="Graphic 2"/>
          <xdr:cNvSpPr/>
        </xdr:nvSpPr>
        <xdr:spPr>
          <a:xfrm>
            <a:off x="11" y="640200"/>
            <a:ext cx="1251585" cy="142240"/>
          </a:xfrm>
          <a:custGeom>
            <a:avLst/>
            <a:gdLst/>
            <a:ahLst/>
            <a:cxnLst/>
            <a:rect l="l" t="t" r="r" b="b"/>
            <a:pathLst>
              <a:path w="1251585" h="142240">
                <a:moveTo>
                  <a:pt x="1251559" y="0"/>
                </a:moveTo>
                <a:lnTo>
                  <a:pt x="0" y="0"/>
                </a:lnTo>
                <a:lnTo>
                  <a:pt x="0" y="141693"/>
                </a:lnTo>
                <a:lnTo>
                  <a:pt x="1251559" y="141693"/>
                </a:lnTo>
                <a:lnTo>
                  <a:pt x="1251559" y="0"/>
                </a:lnTo>
                <a:close/>
              </a:path>
            </a:pathLst>
          </a:custGeom>
          <a:solidFill>
            <a:srgbClr val="ED1847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  <xdr:sp macro="" textlink="">
        <xdr:nvSpPr>
          <xdr:cNvPr id="11" name="Graphic 3"/>
          <xdr:cNvSpPr/>
        </xdr:nvSpPr>
        <xdr:spPr>
          <a:xfrm>
            <a:off x="0" y="5"/>
            <a:ext cx="1177912" cy="528000"/>
          </a:xfrm>
          <a:custGeom>
            <a:avLst/>
            <a:gdLst/>
            <a:ahLst/>
            <a:cxnLst/>
            <a:rect l="l" t="t" r="r" b="b"/>
            <a:pathLst>
              <a:path w="1256665" h="600075">
                <a:moveTo>
                  <a:pt x="233895" y="451688"/>
                </a:moveTo>
                <a:lnTo>
                  <a:pt x="231292" y="404114"/>
                </a:lnTo>
                <a:lnTo>
                  <a:pt x="217957" y="353301"/>
                </a:lnTo>
                <a:lnTo>
                  <a:pt x="217551" y="352272"/>
                </a:lnTo>
                <a:lnTo>
                  <a:pt x="210134" y="339598"/>
                </a:lnTo>
                <a:lnTo>
                  <a:pt x="201244" y="329069"/>
                </a:lnTo>
                <a:lnTo>
                  <a:pt x="195745" y="324624"/>
                </a:lnTo>
                <a:lnTo>
                  <a:pt x="190881" y="320687"/>
                </a:lnTo>
                <a:lnTo>
                  <a:pt x="180479" y="315175"/>
                </a:lnTo>
                <a:lnTo>
                  <a:pt x="180479" y="451129"/>
                </a:lnTo>
                <a:lnTo>
                  <a:pt x="180047" y="469214"/>
                </a:lnTo>
                <a:lnTo>
                  <a:pt x="173736" y="511009"/>
                </a:lnTo>
                <a:lnTo>
                  <a:pt x="149847" y="542493"/>
                </a:lnTo>
                <a:lnTo>
                  <a:pt x="100647" y="552323"/>
                </a:lnTo>
                <a:lnTo>
                  <a:pt x="93192" y="552145"/>
                </a:lnTo>
                <a:lnTo>
                  <a:pt x="82651" y="551624"/>
                </a:lnTo>
                <a:lnTo>
                  <a:pt x="52285" y="549516"/>
                </a:lnTo>
                <a:lnTo>
                  <a:pt x="52285" y="366788"/>
                </a:lnTo>
                <a:lnTo>
                  <a:pt x="71018" y="360895"/>
                </a:lnTo>
                <a:lnTo>
                  <a:pt x="88404" y="356679"/>
                </a:lnTo>
                <a:lnTo>
                  <a:pt x="104470" y="354152"/>
                </a:lnTo>
                <a:lnTo>
                  <a:pt x="119202" y="353301"/>
                </a:lnTo>
                <a:lnTo>
                  <a:pt x="130111" y="353885"/>
                </a:lnTo>
                <a:lnTo>
                  <a:pt x="166839" y="374802"/>
                </a:lnTo>
                <a:lnTo>
                  <a:pt x="178993" y="418033"/>
                </a:lnTo>
                <a:lnTo>
                  <a:pt x="180479" y="451129"/>
                </a:lnTo>
                <a:lnTo>
                  <a:pt x="180479" y="315175"/>
                </a:lnTo>
                <a:lnTo>
                  <a:pt x="178841" y="314299"/>
                </a:lnTo>
                <a:lnTo>
                  <a:pt x="164947" y="309727"/>
                </a:lnTo>
                <a:lnTo>
                  <a:pt x="149186" y="306984"/>
                </a:lnTo>
                <a:lnTo>
                  <a:pt x="131572" y="306070"/>
                </a:lnTo>
                <a:lnTo>
                  <a:pt x="121069" y="306349"/>
                </a:lnTo>
                <a:lnTo>
                  <a:pt x="82600" y="313143"/>
                </a:lnTo>
                <a:lnTo>
                  <a:pt x="52285" y="324624"/>
                </a:lnTo>
                <a:lnTo>
                  <a:pt x="52285" y="186258"/>
                </a:lnTo>
                <a:lnTo>
                  <a:pt x="0" y="213690"/>
                </a:lnTo>
                <a:lnTo>
                  <a:pt x="0" y="592810"/>
                </a:lnTo>
                <a:lnTo>
                  <a:pt x="38760" y="596468"/>
                </a:lnTo>
                <a:lnTo>
                  <a:pt x="59448" y="597877"/>
                </a:lnTo>
                <a:lnTo>
                  <a:pt x="79514" y="598716"/>
                </a:lnTo>
                <a:lnTo>
                  <a:pt x="98958" y="598995"/>
                </a:lnTo>
                <a:lnTo>
                  <a:pt x="123393" y="598157"/>
                </a:lnTo>
                <a:lnTo>
                  <a:pt x="163728" y="591400"/>
                </a:lnTo>
                <a:lnTo>
                  <a:pt x="204508" y="567448"/>
                </a:lnTo>
                <a:lnTo>
                  <a:pt x="226771" y="522808"/>
                </a:lnTo>
                <a:lnTo>
                  <a:pt x="233095" y="478523"/>
                </a:lnTo>
                <a:lnTo>
                  <a:pt x="233895" y="451688"/>
                </a:lnTo>
                <a:close/>
              </a:path>
              <a:path w="1256665" h="600075">
                <a:moveTo>
                  <a:pt x="521754" y="436511"/>
                </a:moveTo>
                <a:lnTo>
                  <a:pt x="521398" y="433692"/>
                </a:lnTo>
                <a:lnTo>
                  <a:pt x="514578" y="379450"/>
                </a:lnTo>
                <a:lnTo>
                  <a:pt x="499008" y="349923"/>
                </a:lnTo>
                <a:lnTo>
                  <a:pt x="493077" y="338683"/>
                </a:lnTo>
                <a:lnTo>
                  <a:pt x="469468" y="322580"/>
                </a:lnTo>
                <a:lnTo>
                  <a:pt x="469468" y="433692"/>
                </a:lnTo>
                <a:lnTo>
                  <a:pt x="338467" y="433692"/>
                </a:lnTo>
                <a:lnTo>
                  <a:pt x="342950" y="395820"/>
                </a:lnTo>
                <a:lnTo>
                  <a:pt x="364680" y="361162"/>
                </a:lnTo>
                <a:lnTo>
                  <a:pt x="407060" y="349923"/>
                </a:lnTo>
                <a:lnTo>
                  <a:pt x="422706" y="351116"/>
                </a:lnTo>
                <a:lnTo>
                  <a:pt x="461403" y="380250"/>
                </a:lnTo>
                <a:lnTo>
                  <a:pt x="469468" y="433692"/>
                </a:lnTo>
                <a:lnTo>
                  <a:pt x="469468" y="322580"/>
                </a:lnTo>
                <a:lnTo>
                  <a:pt x="457238" y="314223"/>
                </a:lnTo>
                <a:lnTo>
                  <a:pt x="407060" y="306070"/>
                </a:lnTo>
                <a:lnTo>
                  <a:pt x="378155" y="308444"/>
                </a:lnTo>
                <a:lnTo>
                  <a:pt x="332473" y="327418"/>
                </a:lnTo>
                <a:lnTo>
                  <a:pt x="302780" y="365506"/>
                </a:lnTo>
                <a:lnTo>
                  <a:pt x="288023" y="423557"/>
                </a:lnTo>
                <a:lnTo>
                  <a:pt x="286181" y="460121"/>
                </a:lnTo>
                <a:lnTo>
                  <a:pt x="287896" y="493941"/>
                </a:lnTo>
                <a:lnTo>
                  <a:pt x="301675" y="546938"/>
                </a:lnTo>
                <a:lnTo>
                  <a:pt x="329819" y="580745"/>
                </a:lnTo>
                <a:lnTo>
                  <a:pt x="375920" y="597471"/>
                </a:lnTo>
                <a:lnTo>
                  <a:pt x="405942" y="599554"/>
                </a:lnTo>
                <a:lnTo>
                  <a:pt x="427761" y="598855"/>
                </a:lnTo>
                <a:lnTo>
                  <a:pt x="452742" y="596747"/>
                </a:lnTo>
                <a:lnTo>
                  <a:pt x="480885" y="593229"/>
                </a:lnTo>
                <a:lnTo>
                  <a:pt x="512203" y="588314"/>
                </a:lnTo>
                <a:lnTo>
                  <a:pt x="511213" y="552894"/>
                </a:lnTo>
                <a:lnTo>
                  <a:pt x="511073" y="547827"/>
                </a:lnTo>
                <a:lnTo>
                  <a:pt x="466661" y="551573"/>
                </a:lnTo>
                <a:lnTo>
                  <a:pt x="425615" y="552843"/>
                </a:lnTo>
                <a:lnTo>
                  <a:pt x="416623" y="552894"/>
                </a:lnTo>
                <a:lnTo>
                  <a:pt x="402551" y="552437"/>
                </a:lnTo>
                <a:lnTo>
                  <a:pt x="362915" y="541350"/>
                </a:lnTo>
                <a:lnTo>
                  <a:pt x="341274" y="501662"/>
                </a:lnTo>
                <a:lnTo>
                  <a:pt x="339039" y="474738"/>
                </a:lnTo>
                <a:lnTo>
                  <a:pt x="518388" y="474738"/>
                </a:lnTo>
                <a:lnTo>
                  <a:pt x="521754" y="436511"/>
                </a:lnTo>
                <a:close/>
              </a:path>
              <a:path w="1256665" h="600075">
                <a:moveTo>
                  <a:pt x="734834" y="306070"/>
                </a:moveTo>
                <a:lnTo>
                  <a:pt x="710311" y="312254"/>
                </a:lnTo>
                <a:lnTo>
                  <a:pt x="685634" y="321259"/>
                </a:lnTo>
                <a:lnTo>
                  <a:pt x="660831" y="333057"/>
                </a:lnTo>
                <a:lnTo>
                  <a:pt x="635889" y="347675"/>
                </a:lnTo>
                <a:lnTo>
                  <a:pt x="635889" y="312254"/>
                </a:lnTo>
                <a:lnTo>
                  <a:pt x="584161" y="312254"/>
                </a:lnTo>
                <a:lnTo>
                  <a:pt x="584161" y="593369"/>
                </a:lnTo>
                <a:lnTo>
                  <a:pt x="636447" y="593369"/>
                </a:lnTo>
                <a:lnTo>
                  <a:pt x="636447" y="392658"/>
                </a:lnTo>
                <a:lnTo>
                  <a:pt x="649947" y="386473"/>
                </a:lnTo>
                <a:lnTo>
                  <a:pt x="689305" y="371284"/>
                </a:lnTo>
                <a:lnTo>
                  <a:pt x="734834" y="358914"/>
                </a:lnTo>
                <a:lnTo>
                  <a:pt x="734834" y="347675"/>
                </a:lnTo>
                <a:lnTo>
                  <a:pt x="734834" y="306070"/>
                </a:lnTo>
                <a:close/>
              </a:path>
              <a:path w="1256665" h="600075">
                <a:moveTo>
                  <a:pt x="965352" y="590003"/>
                </a:moveTo>
                <a:lnTo>
                  <a:pt x="963866" y="552323"/>
                </a:lnTo>
                <a:lnTo>
                  <a:pt x="963676" y="547268"/>
                </a:lnTo>
                <a:lnTo>
                  <a:pt x="897331" y="552323"/>
                </a:lnTo>
                <a:lnTo>
                  <a:pt x="858634" y="546950"/>
                </a:lnTo>
                <a:lnTo>
                  <a:pt x="826770" y="512406"/>
                </a:lnTo>
                <a:lnTo>
                  <a:pt x="820699" y="471411"/>
                </a:lnTo>
                <a:lnTo>
                  <a:pt x="820305" y="453377"/>
                </a:lnTo>
                <a:lnTo>
                  <a:pt x="820699" y="434835"/>
                </a:lnTo>
                <a:lnTo>
                  <a:pt x="826770" y="392658"/>
                </a:lnTo>
                <a:lnTo>
                  <a:pt x="858520" y="358355"/>
                </a:lnTo>
                <a:lnTo>
                  <a:pt x="895642" y="353301"/>
                </a:lnTo>
                <a:lnTo>
                  <a:pt x="907237" y="353580"/>
                </a:lnTo>
                <a:lnTo>
                  <a:pt x="922337" y="354431"/>
                </a:lnTo>
                <a:lnTo>
                  <a:pt x="940955" y="355828"/>
                </a:lnTo>
                <a:lnTo>
                  <a:pt x="963104" y="357797"/>
                </a:lnTo>
                <a:lnTo>
                  <a:pt x="963282" y="353301"/>
                </a:lnTo>
                <a:lnTo>
                  <a:pt x="949858" y="313359"/>
                </a:lnTo>
                <a:lnTo>
                  <a:pt x="905611" y="307187"/>
                </a:lnTo>
                <a:lnTo>
                  <a:pt x="879894" y="306070"/>
                </a:lnTo>
                <a:lnTo>
                  <a:pt x="850315" y="308483"/>
                </a:lnTo>
                <a:lnTo>
                  <a:pt x="806043" y="327736"/>
                </a:lnTo>
                <a:lnTo>
                  <a:pt x="780643" y="365798"/>
                </a:lnTo>
                <a:lnTo>
                  <a:pt x="768413" y="419912"/>
                </a:lnTo>
                <a:lnTo>
                  <a:pt x="766889" y="452818"/>
                </a:lnTo>
                <a:lnTo>
                  <a:pt x="767575" y="477697"/>
                </a:lnTo>
                <a:lnTo>
                  <a:pt x="773049" y="519861"/>
                </a:lnTo>
                <a:lnTo>
                  <a:pt x="792327" y="564984"/>
                </a:lnTo>
                <a:lnTo>
                  <a:pt x="827379" y="591019"/>
                </a:lnTo>
                <a:lnTo>
                  <a:pt x="880452" y="599554"/>
                </a:lnTo>
                <a:lnTo>
                  <a:pt x="896505" y="598957"/>
                </a:lnTo>
                <a:lnTo>
                  <a:pt x="916012" y="597166"/>
                </a:lnTo>
                <a:lnTo>
                  <a:pt x="938961" y="594182"/>
                </a:lnTo>
                <a:lnTo>
                  <a:pt x="965352" y="590003"/>
                </a:lnTo>
                <a:close/>
              </a:path>
              <a:path w="1256665" h="600075">
                <a:moveTo>
                  <a:pt x="1242517" y="242735"/>
                </a:moveTo>
                <a:lnTo>
                  <a:pt x="1208519" y="213347"/>
                </a:lnTo>
                <a:lnTo>
                  <a:pt x="1167701" y="198843"/>
                </a:lnTo>
                <a:lnTo>
                  <a:pt x="1096060" y="177342"/>
                </a:lnTo>
                <a:lnTo>
                  <a:pt x="1081786" y="173837"/>
                </a:lnTo>
                <a:lnTo>
                  <a:pt x="1057554" y="167868"/>
                </a:lnTo>
                <a:lnTo>
                  <a:pt x="1012456" y="158762"/>
                </a:lnTo>
                <a:lnTo>
                  <a:pt x="1004760" y="155638"/>
                </a:lnTo>
                <a:lnTo>
                  <a:pt x="1000963" y="150317"/>
                </a:lnTo>
                <a:lnTo>
                  <a:pt x="1000988" y="150075"/>
                </a:lnTo>
                <a:lnTo>
                  <a:pt x="1035367" y="120929"/>
                </a:lnTo>
                <a:lnTo>
                  <a:pt x="1083183" y="104305"/>
                </a:lnTo>
                <a:lnTo>
                  <a:pt x="1099210" y="101168"/>
                </a:lnTo>
                <a:lnTo>
                  <a:pt x="1102944" y="101879"/>
                </a:lnTo>
                <a:lnTo>
                  <a:pt x="1108697" y="104673"/>
                </a:lnTo>
                <a:lnTo>
                  <a:pt x="1116279" y="109220"/>
                </a:lnTo>
                <a:lnTo>
                  <a:pt x="1125486" y="115189"/>
                </a:lnTo>
                <a:lnTo>
                  <a:pt x="1132001" y="119519"/>
                </a:lnTo>
                <a:lnTo>
                  <a:pt x="1139240" y="114592"/>
                </a:lnTo>
                <a:lnTo>
                  <a:pt x="1141437" y="112191"/>
                </a:lnTo>
                <a:lnTo>
                  <a:pt x="1145222" y="107607"/>
                </a:lnTo>
                <a:lnTo>
                  <a:pt x="1146619" y="103619"/>
                </a:lnTo>
                <a:lnTo>
                  <a:pt x="1147140" y="103809"/>
                </a:lnTo>
                <a:lnTo>
                  <a:pt x="1147889" y="103619"/>
                </a:lnTo>
                <a:lnTo>
                  <a:pt x="1151674" y="102666"/>
                </a:lnTo>
                <a:lnTo>
                  <a:pt x="1155192" y="101168"/>
                </a:lnTo>
                <a:lnTo>
                  <a:pt x="1157401" y="100228"/>
                </a:lnTo>
                <a:lnTo>
                  <a:pt x="1161999" y="91046"/>
                </a:lnTo>
                <a:lnTo>
                  <a:pt x="1165377" y="91262"/>
                </a:lnTo>
                <a:lnTo>
                  <a:pt x="1165377" y="91046"/>
                </a:lnTo>
                <a:lnTo>
                  <a:pt x="1165377" y="88265"/>
                </a:lnTo>
                <a:lnTo>
                  <a:pt x="1164488" y="85928"/>
                </a:lnTo>
                <a:lnTo>
                  <a:pt x="1163485" y="83286"/>
                </a:lnTo>
                <a:lnTo>
                  <a:pt x="1162723" y="81280"/>
                </a:lnTo>
                <a:lnTo>
                  <a:pt x="1155052" y="70459"/>
                </a:lnTo>
                <a:lnTo>
                  <a:pt x="1154404" y="66332"/>
                </a:lnTo>
                <a:lnTo>
                  <a:pt x="1155204" y="58420"/>
                </a:lnTo>
                <a:lnTo>
                  <a:pt x="1152296" y="49022"/>
                </a:lnTo>
                <a:lnTo>
                  <a:pt x="1145590" y="39471"/>
                </a:lnTo>
                <a:lnTo>
                  <a:pt x="1135011" y="31127"/>
                </a:lnTo>
                <a:lnTo>
                  <a:pt x="1128382" y="27279"/>
                </a:lnTo>
                <a:lnTo>
                  <a:pt x="1125296" y="24523"/>
                </a:lnTo>
                <a:lnTo>
                  <a:pt x="1133678" y="13347"/>
                </a:lnTo>
                <a:lnTo>
                  <a:pt x="1135405" y="8572"/>
                </a:lnTo>
                <a:lnTo>
                  <a:pt x="1139685" y="3124"/>
                </a:lnTo>
                <a:lnTo>
                  <a:pt x="1143203" y="0"/>
                </a:lnTo>
                <a:lnTo>
                  <a:pt x="1130173" y="1676"/>
                </a:lnTo>
                <a:lnTo>
                  <a:pt x="1124508" y="5461"/>
                </a:lnTo>
                <a:lnTo>
                  <a:pt x="1067295" y="38150"/>
                </a:lnTo>
                <a:lnTo>
                  <a:pt x="1013117" y="59994"/>
                </a:lnTo>
                <a:lnTo>
                  <a:pt x="963295" y="73215"/>
                </a:lnTo>
                <a:lnTo>
                  <a:pt x="919162" y="80022"/>
                </a:lnTo>
                <a:lnTo>
                  <a:pt x="853313" y="83286"/>
                </a:lnTo>
                <a:lnTo>
                  <a:pt x="820521" y="82626"/>
                </a:lnTo>
                <a:lnTo>
                  <a:pt x="774166" y="80302"/>
                </a:lnTo>
                <a:lnTo>
                  <a:pt x="564591" y="66929"/>
                </a:lnTo>
                <a:lnTo>
                  <a:pt x="509397" y="64655"/>
                </a:lnTo>
                <a:lnTo>
                  <a:pt x="462470" y="64579"/>
                </a:lnTo>
                <a:lnTo>
                  <a:pt x="418236" y="67043"/>
                </a:lnTo>
                <a:lnTo>
                  <a:pt x="371119" y="72390"/>
                </a:lnTo>
                <a:lnTo>
                  <a:pt x="315569" y="80937"/>
                </a:lnTo>
                <a:lnTo>
                  <a:pt x="252437" y="94703"/>
                </a:lnTo>
                <a:lnTo>
                  <a:pt x="192709" y="113093"/>
                </a:lnTo>
                <a:lnTo>
                  <a:pt x="141566" y="133223"/>
                </a:lnTo>
                <a:lnTo>
                  <a:pt x="104254" y="152247"/>
                </a:lnTo>
                <a:lnTo>
                  <a:pt x="83413" y="175158"/>
                </a:lnTo>
                <a:lnTo>
                  <a:pt x="85191" y="180594"/>
                </a:lnTo>
                <a:lnTo>
                  <a:pt x="90297" y="183095"/>
                </a:lnTo>
                <a:lnTo>
                  <a:pt x="97675" y="182105"/>
                </a:lnTo>
                <a:lnTo>
                  <a:pt x="105740" y="176479"/>
                </a:lnTo>
                <a:lnTo>
                  <a:pt x="109842" y="168859"/>
                </a:lnTo>
                <a:lnTo>
                  <a:pt x="112725" y="161442"/>
                </a:lnTo>
                <a:lnTo>
                  <a:pt x="117119" y="156425"/>
                </a:lnTo>
                <a:lnTo>
                  <a:pt x="178409" y="129654"/>
                </a:lnTo>
                <a:lnTo>
                  <a:pt x="224586" y="115798"/>
                </a:lnTo>
                <a:lnTo>
                  <a:pt x="289102" y="101168"/>
                </a:lnTo>
                <a:lnTo>
                  <a:pt x="348881" y="91681"/>
                </a:lnTo>
                <a:lnTo>
                  <a:pt x="405790" y="86906"/>
                </a:lnTo>
                <a:lnTo>
                  <a:pt x="458266" y="85928"/>
                </a:lnTo>
                <a:lnTo>
                  <a:pt x="504710" y="87871"/>
                </a:lnTo>
                <a:lnTo>
                  <a:pt x="543585" y="91833"/>
                </a:lnTo>
                <a:lnTo>
                  <a:pt x="553643" y="93192"/>
                </a:lnTo>
                <a:lnTo>
                  <a:pt x="554482" y="100406"/>
                </a:lnTo>
                <a:lnTo>
                  <a:pt x="547471" y="101955"/>
                </a:lnTo>
                <a:lnTo>
                  <a:pt x="521563" y="110147"/>
                </a:lnTo>
                <a:lnTo>
                  <a:pt x="497255" y="121653"/>
                </a:lnTo>
                <a:lnTo>
                  <a:pt x="474497" y="134581"/>
                </a:lnTo>
                <a:lnTo>
                  <a:pt x="453313" y="147091"/>
                </a:lnTo>
                <a:lnTo>
                  <a:pt x="442531" y="151066"/>
                </a:lnTo>
                <a:lnTo>
                  <a:pt x="430847" y="152438"/>
                </a:lnTo>
                <a:lnTo>
                  <a:pt x="420662" y="151714"/>
                </a:lnTo>
                <a:lnTo>
                  <a:pt x="414401" y="149415"/>
                </a:lnTo>
                <a:lnTo>
                  <a:pt x="410908" y="146507"/>
                </a:lnTo>
                <a:lnTo>
                  <a:pt x="404114" y="141490"/>
                </a:lnTo>
                <a:lnTo>
                  <a:pt x="399618" y="146304"/>
                </a:lnTo>
                <a:lnTo>
                  <a:pt x="389674" y="154355"/>
                </a:lnTo>
                <a:lnTo>
                  <a:pt x="377913" y="161099"/>
                </a:lnTo>
                <a:lnTo>
                  <a:pt x="366890" y="166662"/>
                </a:lnTo>
                <a:lnTo>
                  <a:pt x="359143" y="171208"/>
                </a:lnTo>
                <a:lnTo>
                  <a:pt x="340385" y="183629"/>
                </a:lnTo>
                <a:lnTo>
                  <a:pt x="313245" y="199948"/>
                </a:lnTo>
                <a:lnTo>
                  <a:pt x="278218" y="220243"/>
                </a:lnTo>
                <a:lnTo>
                  <a:pt x="269354" y="221221"/>
                </a:lnTo>
                <a:lnTo>
                  <a:pt x="262331" y="223431"/>
                </a:lnTo>
                <a:lnTo>
                  <a:pt x="236296" y="250786"/>
                </a:lnTo>
                <a:lnTo>
                  <a:pt x="257238" y="248107"/>
                </a:lnTo>
                <a:lnTo>
                  <a:pt x="314845" y="220713"/>
                </a:lnTo>
                <a:lnTo>
                  <a:pt x="343992" y="205219"/>
                </a:lnTo>
                <a:lnTo>
                  <a:pt x="370065" y="195275"/>
                </a:lnTo>
                <a:lnTo>
                  <a:pt x="390271" y="191439"/>
                </a:lnTo>
                <a:lnTo>
                  <a:pt x="403847" y="191287"/>
                </a:lnTo>
                <a:lnTo>
                  <a:pt x="416052" y="191935"/>
                </a:lnTo>
                <a:lnTo>
                  <a:pt x="461098" y="195338"/>
                </a:lnTo>
                <a:lnTo>
                  <a:pt x="493369" y="194030"/>
                </a:lnTo>
                <a:lnTo>
                  <a:pt x="510921" y="191287"/>
                </a:lnTo>
                <a:lnTo>
                  <a:pt x="533082" y="187807"/>
                </a:lnTo>
                <a:lnTo>
                  <a:pt x="568363" y="178028"/>
                </a:lnTo>
                <a:lnTo>
                  <a:pt x="587311" y="166027"/>
                </a:lnTo>
                <a:lnTo>
                  <a:pt x="602132" y="158051"/>
                </a:lnTo>
                <a:lnTo>
                  <a:pt x="629666" y="153149"/>
                </a:lnTo>
                <a:lnTo>
                  <a:pt x="638517" y="152438"/>
                </a:lnTo>
                <a:lnTo>
                  <a:pt x="660209" y="150698"/>
                </a:lnTo>
                <a:lnTo>
                  <a:pt x="684034" y="150075"/>
                </a:lnTo>
                <a:lnTo>
                  <a:pt x="700557" y="150164"/>
                </a:lnTo>
                <a:lnTo>
                  <a:pt x="713803" y="150863"/>
                </a:lnTo>
                <a:lnTo>
                  <a:pt x="727049" y="153149"/>
                </a:lnTo>
                <a:lnTo>
                  <a:pt x="743572" y="157988"/>
                </a:lnTo>
                <a:lnTo>
                  <a:pt x="785583" y="173990"/>
                </a:lnTo>
                <a:lnTo>
                  <a:pt x="813384" y="181470"/>
                </a:lnTo>
                <a:lnTo>
                  <a:pt x="849426" y="186004"/>
                </a:lnTo>
                <a:lnTo>
                  <a:pt x="875398" y="183997"/>
                </a:lnTo>
                <a:lnTo>
                  <a:pt x="900099" y="178308"/>
                </a:lnTo>
                <a:lnTo>
                  <a:pt x="918032" y="173837"/>
                </a:lnTo>
                <a:lnTo>
                  <a:pt x="923734" y="175488"/>
                </a:lnTo>
                <a:lnTo>
                  <a:pt x="923010" y="180835"/>
                </a:lnTo>
                <a:lnTo>
                  <a:pt x="925233" y="186143"/>
                </a:lnTo>
                <a:lnTo>
                  <a:pt x="931773" y="190220"/>
                </a:lnTo>
                <a:lnTo>
                  <a:pt x="943965" y="191846"/>
                </a:lnTo>
                <a:lnTo>
                  <a:pt x="984631" y="191350"/>
                </a:lnTo>
                <a:lnTo>
                  <a:pt x="1006233" y="191503"/>
                </a:lnTo>
                <a:lnTo>
                  <a:pt x="1056513" y="195859"/>
                </a:lnTo>
                <a:lnTo>
                  <a:pt x="1130617" y="209194"/>
                </a:lnTo>
                <a:lnTo>
                  <a:pt x="1183805" y="220802"/>
                </a:lnTo>
                <a:lnTo>
                  <a:pt x="1210894" y="237744"/>
                </a:lnTo>
                <a:lnTo>
                  <a:pt x="1215555" y="239687"/>
                </a:lnTo>
                <a:lnTo>
                  <a:pt x="1225245" y="243992"/>
                </a:lnTo>
                <a:lnTo>
                  <a:pt x="1232331" y="246849"/>
                </a:lnTo>
                <a:lnTo>
                  <a:pt x="1237056" y="248069"/>
                </a:lnTo>
                <a:lnTo>
                  <a:pt x="1239697" y="247472"/>
                </a:lnTo>
                <a:lnTo>
                  <a:pt x="1242517" y="242735"/>
                </a:lnTo>
                <a:close/>
              </a:path>
              <a:path w="1256665" h="600075">
                <a:moveTo>
                  <a:pt x="1256601" y="453936"/>
                </a:moveTo>
                <a:lnTo>
                  <a:pt x="1249362" y="387667"/>
                </a:lnTo>
                <a:lnTo>
                  <a:pt x="1233754" y="351612"/>
                </a:lnTo>
                <a:lnTo>
                  <a:pt x="1202626" y="321818"/>
                </a:lnTo>
                <a:lnTo>
                  <a:pt x="1202626" y="453936"/>
                </a:lnTo>
                <a:lnTo>
                  <a:pt x="1202232" y="472008"/>
                </a:lnTo>
                <a:lnTo>
                  <a:pt x="1196441" y="513537"/>
                </a:lnTo>
                <a:lnTo>
                  <a:pt x="1167155" y="548640"/>
                </a:lnTo>
                <a:lnTo>
                  <a:pt x="1133475" y="554012"/>
                </a:lnTo>
                <a:lnTo>
                  <a:pt x="1120711" y="553415"/>
                </a:lnTo>
                <a:lnTo>
                  <a:pt x="1084262" y="538924"/>
                </a:lnTo>
                <a:lnTo>
                  <a:pt x="1067219" y="501434"/>
                </a:lnTo>
                <a:lnTo>
                  <a:pt x="1063752" y="453936"/>
                </a:lnTo>
                <a:lnTo>
                  <a:pt x="1064171" y="435102"/>
                </a:lnTo>
                <a:lnTo>
                  <a:pt x="1070216" y="392379"/>
                </a:lnTo>
                <a:lnTo>
                  <a:pt x="1091857" y="360883"/>
                </a:lnTo>
                <a:lnTo>
                  <a:pt x="1133475" y="351612"/>
                </a:lnTo>
                <a:lnTo>
                  <a:pt x="1145959" y="352196"/>
                </a:lnTo>
                <a:lnTo>
                  <a:pt x="1181722" y="366344"/>
                </a:lnTo>
                <a:lnTo>
                  <a:pt x="1198981" y="404190"/>
                </a:lnTo>
                <a:lnTo>
                  <a:pt x="1202626" y="453936"/>
                </a:lnTo>
                <a:lnTo>
                  <a:pt x="1202626" y="321818"/>
                </a:lnTo>
                <a:lnTo>
                  <a:pt x="1189621" y="314998"/>
                </a:lnTo>
                <a:lnTo>
                  <a:pt x="1163815" y="308305"/>
                </a:lnTo>
                <a:lnTo>
                  <a:pt x="1133475" y="306070"/>
                </a:lnTo>
                <a:lnTo>
                  <a:pt x="1103287" y="308305"/>
                </a:lnTo>
                <a:lnTo>
                  <a:pt x="1056398" y="325996"/>
                </a:lnTo>
                <a:lnTo>
                  <a:pt x="1026782" y="361797"/>
                </a:lnTo>
                <a:lnTo>
                  <a:pt x="1012164" y="418033"/>
                </a:lnTo>
                <a:lnTo>
                  <a:pt x="1010335" y="453936"/>
                </a:lnTo>
                <a:lnTo>
                  <a:pt x="1012126" y="489102"/>
                </a:lnTo>
                <a:lnTo>
                  <a:pt x="1026464" y="544334"/>
                </a:lnTo>
                <a:lnTo>
                  <a:pt x="1055662" y="579793"/>
                </a:lnTo>
                <a:lnTo>
                  <a:pt x="1102893" y="597357"/>
                </a:lnTo>
                <a:lnTo>
                  <a:pt x="1133475" y="599554"/>
                </a:lnTo>
                <a:lnTo>
                  <a:pt x="1164043" y="597344"/>
                </a:lnTo>
                <a:lnTo>
                  <a:pt x="1189977" y="590702"/>
                </a:lnTo>
                <a:lnTo>
                  <a:pt x="1211262" y="579640"/>
                </a:lnTo>
                <a:lnTo>
                  <a:pt x="1227924" y="564134"/>
                </a:lnTo>
                <a:lnTo>
                  <a:pt x="1234211" y="554012"/>
                </a:lnTo>
                <a:lnTo>
                  <a:pt x="1240459" y="543966"/>
                </a:lnTo>
                <a:lnTo>
                  <a:pt x="1249426" y="518883"/>
                </a:lnTo>
                <a:lnTo>
                  <a:pt x="1254760" y="489102"/>
                </a:lnTo>
                <a:lnTo>
                  <a:pt x="1254874" y="487603"/>
                </a:lnTo>
                <a:lnTo>
                  <a:pt x="1256601" y="453936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328295</xdr:colOff>
      <xdr:row>0</xdr:row>
      <xdr:rowOff>28575</xdr:rowOff>
    </xdr:from>
    <xdr:to>
      <xdr:col>11</xdr:col>
      <xdr:colOff>271172</xdr:colOff>
      <xdr:row>3</xdr:row>
      <xdr:rowOff>1905</xdr:rowOff>
    </xdr:to>
    <xdr:sp macro="" textlink="">
      <xdr:nvSpPr>
        <xdr:cNvPr id="1026" name="Testo 2"/>
        <xdr:cNvSpPr txBox="1">
          <a:spLocks noChangeArrowheads="1"/>
        </xdr:cNvSpPr>
      </xdr:nvSpPr>
      <xdr:spPr bwMode="auto">
        <a:xfrm>
          <a:off x="1038225" y="28575"/>
          <a:ext cx="3390900" cy="4953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FATTIBILITA' PREVENTIVA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Feasibility analysis</a:t>
          </a:r>
        </a:p>
      </xdr:txBody>
    </xdr:sp>
    <xdr:clientData/>
  </xdr:twoCellAnchor>
  <xdr:twoCellAnchor>
    <xdr:from>
      <xdr:col>6</xdr:col>
      <xdr:colOff>114300</xdr:colOff>
      <xdr:row>46</xdr:row>
      <xdr:rowOff>0</xdr:rowOff>
    </xdr:from>
    <xdr:to>
      <xdr:col>6</xdr:col>
      <xdr:colOff>285750</xdr:colOff>
      <xdr:row>46</xdr:row>
      <xdr:rowOff>0</xdr:rowOff>
    </xdr:to>
    <xdr:sp macro="" textlink="">
      <xdr:nvSpPr>
        <xdr:cNvPr id="1438" name="Rectangle 3"/>
        <xdr:cNvSpPr>
          <a:spLocks noChangeArrowheads="1"/>
        </xdr:cNvSpPr>
      </xdr:nvSpPr>
      <xdr:spPr bwMode="auto">
        <a:xfrm>
          <a:off x="2324100" y="9725025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46</xdr:row>
      <xdr:rowOff>0</xdr:rowOff>
    </xdr:from>
    <xdr:to>
      <xdr:col>9</xdr:col>
      <xdr:colOff>276225</xdr:colOff>
      <xdr:row>46</xdr:row>
      <xdr:rowOff>0</xdr:rowOff>
    </xdr:to>
    <xdr:sp macro="" textlink="">
      <xdr:nvSpPr>
        <xdr:cNvPr id="1439" name="Rectangle 4"/>
        <xdr:cNvSpPr>
          <a:spLocks noChangeArrowheads="1"/>
        </xdr:cNvSpPr>
      </xdr:nvSpPr>
      <xdr:spPr bwMode="auto">
        <a:xfrm>
          <a:off x="3467100" y="9725025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48</xdr:row>
      <xdr:rowOff>257175</xdr:rowOff>
    </xdr:from>
    <xdr:to>
      <xdr:col>7</xdr:col>
      <xdr:colOff>161925</xdr:colOff>
      <xdr:row>48</xdr:row>
      <xdr:rowOff>257175</xdr:rowOff>
    </xdr:to>
    <xdr:sp macro="" textlink="">
      <xdr:nvSpPr>
        <xdr:cNvPr id="1440" name="Line 5"/>
        <xdr:cNvSpPr>
          <a:spLocks noChangeShapeType="1"/>
        </xdr:cNvSpPr>
      </xdr:nvSpPr>
      <xdr:spPr bwMode="auto">
        <a:xfrm>
          <a:off x="142875" y="10258425"/>
          <a:ext cx="263842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48</xdr:row>
      <xdr:rowOff>257175</xdr:rowOff>
    </xdr:from>
    <xdr:to>
      <xdr:col>10</xdr:col>
      <xdr:colOff>333375</xdr:colOff>
      <xdr:row>48</xdr:row>
      <xdr:rowOff>257175</xdr:rowOff>
    </xdr:to>
    <xdr:sp macro="" textlink="">
      <xdr:nvSpPr>
        <xdr:cNvPr id="1441" name="Line 6"/>
        <xdr:cNvSpPr>
          <a:spLocks noChangeShapeType="1"/>
        </xdr:cNvSpPr>
      </xdr:nvSpPr>
      <xdr:spPr bwMode="auto">
        <a:xfrm>
          <a:off x="3095625" y="10258425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48</xdr:row>
      <xdr:rowOff>257175</xdr:rowOff>
    </xdr:from>
    <xdr:to>
      <xdr:col>13</xdr:col>
      <xdr:colOff>304800</xdr:colOff>
      <xdr:row>48</xdr:row>
      <xdr:rowOff>257175</xdr:rowOff>
    </xdr:to>
    <xdr:sp macro="" textlink="">
      <xdr:nvSpPr>
        <xdr:cNvPr id="1442" name="Line 7"/>
        <xdr:cNvSpPr>
          <a:spLocks noChangeShapeType="1"/>
        </xdr:cNvSpPr>
      </xdr:nvSpPr>
      <xdr:spPr bwMode="auto">
        <a:xfrm>
          <a:off x="4200525" y="10258425"/>
          <a:ext cx="10668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48</xdr:row>
      <xdr:rowOff>257175</xdr:rowOff>
    </xdr:from>
    <xdr:to>
      <xdr:col>16</xdr:col>
      <xdr:colOff>295275</xdr:colOff>
      <xdr:row>48</xdr:row>
      <xdr:rowOff>257175</xdr:rowOff>
    </xdr:to>
    <xdr:sp macro="" textlink="">
      <xdr:nvSpPr>
        <xdr:cNvPr id="1443" name="Line 8"/>
        <xdr:cNvSpPr>
          <a:spLocks noChangeShapeType="1"/>
        </xdr:cNvSpPr>
      </xdr:nvSpPr>
      <xdr:spPr bwMode="auto">
        <a:xfrm>
          <a:off x="5400675" y="10258425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2</xdr:row>
      <xdr:rowOff>0</xdr:rowOff>
    </xdr:from>
    <xdr:to>
      <xdr:col>16</xdr:col>
      <xdr:colOff>228600</xdr:colOff>
      <xdr:row>2</xdr:row>
      <xdr:rowOff>0</xdr:rowOff>
    </xdr:to>
    <xdr:sp macro="" textlink="">
      <xdr:nvSpPr>
        <xdr:cNvPr id="1444" name="Line 9"/>
        <xdr:cNvSpPr>
          <a:spLocks noChangeShapeType="1"/>
        </xdr:cNvSpPr>
      </xdr:nvSpPr>
      <xdr:spPr bwMode="auto">
        <a:xfrm>
          <a:off x="4838700" y="333375"/>
          <a:ext cx="14668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266700</xdr:colOff>
      <xdr:row>2</xdr:row>
      <xdr:rowOff>180975</xdr:rowOff>
    </xdr:from>
    <xdr:to>
      <xdr:col>16</xdr:col>
      <xdr:colOff>171450</xdr:colOff>
      <xdr:row>2</xdr:row>
      <xdr:rowOff>180975</xdr:rowOff>
    </xdr:to>
    <xdr:sp macro="" textlink="">
      <xdr:nvSpPr>
        <xdr:cNvPr id="1445" name="Line 10"/>
        <xdr:cNvSpPr>
          <a:spLocks noChangeShapeType="1"/>
        </xdr:cNvSpPr>
      </xdr:nvSpPr>
      <xdr:spPr bwMode="auto">
        <a:xfrm>
          <a:off x="5229225" y="514350"/>
          <a:ext cx="101917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0</xdr:row>
      <xdr:rowOff>85725</xdr:rowOff>
    </xdr:from>
    <xdr:to>
      <xdr:col>2</xdr:col>
      <xdr:colOff>85725</xdr:colOff>
      <xdr:row>2</xdr:row>
      <xdr:rowOff>95250</xdr:rowOff>
    </xdr:to>
    <xdr:grpSp>
      <xdr:nvGrpSpPr>
        <xdr:cNvPr id="12" name="Group 1"/>
        <xdr:cNvGrpSpPr>
          <a:grpSpLocks/>
        </xdr:cNvGrpSpPr>
      </xdr:nvGrpSpPr>
      <xdr:grpSpPr>
        <a:xfrm>
          <a:off x="247650" y="85725"/>
          <a:ext cx="561975" cy="342900"/>
          <a:chOff x="0" y="5"/>
          <a:chExt cx="1251596" cy="782435"/>
        </a:xfrm>
      </xdr:grpSpPr>
      <xdr:sp macro="" textlink="">
        <xdr:nvSpPr>
          <xdr:cNvPr id="13" name="Graphic 2"/>
          <xdr:cNvSpPr/>
        </xdr:nvSpPr>
        <xdr:spPr>
          <a:xfrm>
            <a:off x="11" y="640200"/>
            <a:ext cx="1251585" cy="142240"/>
          </a:xfrm>
          <a:custGeom>
            <a:avLst/>
            <a:gdLst/>
            <a:ahLst/>
            <a:cxnLst/>
            <a:rect l="l" t="t" r="r" b="b"/>
            <a:pathLst>
              <a:path w="1251585" h="142240">
                <a:moveTo>
                  <a:pt x="1251559" y="0"/>
                </a:moveTo>
                <a:lnTo>
                  <a:pt x="0" y="0"/>
                </a:lnTo>
                <a:lnTo>
                  <a:pt x="0" y="141693"/>
                </a:lnTo>
                <a:lnTo>
                  <a:pt x="1251559" y="141693"/>
                </a:lnTo>
                <a:lnTo>
                  <a:pt x="1251559" y="0"/>
                </a:lnTo>
                <a:close/>
              </a:path>
            </a:pathLst>
          </a:custGeom>
          <a:solidFill>
            <a:srgbClr val="ED1847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  <xdr:sp macro="" textlink="">
        <xdr:nvSpPr>
          <xdr:cNvPr id="14" name="Graphic 3"/>
          <xdr:cNvSpPr/>
        </xdr:nvSpPr>
        <xdr:spPr>
          <a:xfrm>
            <a:off x="0" y="5"/>
            <a:ext cx="1177912" cy="528000"/>
          </a:xfrm>
          <a:custGeom>
            <a:avLst/>
            <a:gdLst/>
            <a:ahLst/>
            <a:cxnLst/>
            <a:rect l="l" t="t" r="r" b="b"/>
            <a:pathLst>
              <a:path w="1256665" h="600075">
                <a:moveTo>
                  <a:pt x="233895" y="451688"/>
                </a:moveTo>
                <a:lnTo>
                  <a:pt x="231292" y="404114"/>
                </a:lnTo>
                <a:lnTo>
                  <a:pt x="217957" y="353301"/>
                </a:lnTo>
                <a:lnTo>
                  <a:pt x="217551" y="352272"/>
                </a:lnTo>
                <a:lnTo>
                  <a:pt x="210134" y="339598"/>
                </a:lnTo>
                <a:lnTo>
                  <a:pt x="201244" y="329069"/>
                </a:lnTo>
                <a:lnTo>
                  <a:pt x="195745" y="324624"/>
                </a:lnTo>
                <a:lnTo>
                  <a:pt x="190881" y="320687"/>
                </a:lnTo>
                <a:lnTo>
                  <a:pt x="180479" y="315175"/>
                </a:lnTo>
                <a:lnTo>
                  <a:pt x="180479" y="451129"/>
                </a:lnTo>
                <a:lnTo>
                  <a:pt x="180047" y="469214"/>
                </a:lnTo>
                <a:lnTo>
                  <a:pt x="173736" y="511009"/>
                </a:lnTo>
                <a:lnTo>
                  <a:pt x="149847" y="542493"/>
                </a:lnTo>
                <a:lnTo>
                  <a:pt x="100647" y="552323"/>
                </a:lnTo>
                <a:lnTo>
                  <a:pt x="93192" y="552145"/>
                </a:lnTo>
                <a:lnTo>
                  <a:pt x="82651" y="551624"/>
                </a:lnTo>
                <a:lnTo>
                  <a:pt x="52285" y="549516"/>
                </a:lnTo>
                <a:lnTo>
                  <a:pt x="52285" y="366788"/>
                </a:lnTo>
                <a:lnTo>
                  <a:pt x="71018" y="360895"/>
                </a:lnTo>
                <a:lnTo>
                  <a:pt x="88404" y="356679"/>
                </a:lnTo>
                <a:lnTo>
                  <a:pt x="104470" y="354152"/>
                </a:lnTo>
                <a:lnTo>
                  <a:pt x="119202" y="353301"/>
                </a:lnTo>
                <a:lnTo>
                  <a:pt x="130111" y="353885"/>
                </a:lnTo>
                <a:lnTo>
                  <a:pt x="166839" y="374802"/>
                </a:lnTo>
                <a:lnTo>
                  <a:pt x="178993" y="418033"/>
                </a:lnTo>
                <a:lnTo>
                  <a:pt x="180479" y="451129"/>
                </a:lnTo>
                <a:lnTo>
                  <a:pt x="180479" y="315175"/>
                </a:lnTo>
                <a:lnTo>
                  <a:pt x="178841" y="314299"/>
                </a:lnTo>
                <a:lnTo>
                  <a:pt x="164947" y="309727"/>
                </a:lnTo>
                <a:lnTo>
                  <a:pt x="149186" y="306984"/>
                </a:lnTo>
                <a:lnTo>
                  <a:pt x="131572" y="306070"/>
                </a:lnTo>
                <a:lnTo>
                  <a:pt x="121069" y="306349"/>
                </a:lnTo>
                <a:lnTo>
                  <a:pt x="82600" y="313143"/>
                </a:lnTo>
                <a:lnTo>
                  <a:pt x="52285" y="324624"/>
                </a:lnTo>
                <a:lnTo>
                  <a:pt x="52285" y="186258"/>
                </a:lnTo>
                <a:lnTo>
                  <a:pt x="0" y="213690"/>
                </a:lnTo>
                <a:lnTo>
                  <a:pt x="0" y="592810"/>
                </a:lnTo>
                <a:lnTo>
                  <a:pt x="38760" y="596468"/>
                </a:lnTo>
                <a:lnTo>
                  <a:pt x="59448" y="597877"/>
                </a:lnTo>
                <a:lnTo>
                  <a:pt x="79514" y="598716"/>
                </a:lnTo>
                <a:lnTo>
                  <a:pt x="98958" y="598995"/>
                </a:lnTo>
                <a:lnTo>
                  <a:pt x="123393" y="598157"/>
                </a:lnTo>
                <a:lnTo>
                  <a:pt x="163728" y="591400"/>
                </a:lnTo>
                <a:lnTo>
                  <a:pt x="204508" y="567448"/>
                </a:lnTo>
                <a:lnTo>
                  <a:pt x="226771" y="522808"/>
                </a:lnTo>
                <a:lnTo>
                  <a:pt x="233095" y="478523"/>
                </a:lnTo>
                <a:lnTo>
                  <a:pt x="233895" y="451688"/>
                </a:lnTo>
                <a:close/>
              </a:path>
              <a:path w="1256665" h="600075">
                <a:moveTo>
                  <a:pt x="521754" y="436511"/>
                </a:moveTo>
                <a:lnTo>
                  <a:pt x="521398" y="433692"/>
                </a:lnTo>
                <a:lnTo>
                  <a:pt x="514578" y="379450"/>
                </a:lnTo>
                <a:lnTo>
                  <a:pt x="499008" y="349923"/>
                </a:lnTo>
                <a:lnTo>
                  <a:pt x="493077" y="338683"/>
                </a:lnTo>
                <a:lnTo>
                  <a:pt x="469468" y="322580"/>
                </a:lnTo>
                <a:lnTo>
                  <a:pt x="469468" y="433692"/>
                </a:lnTo>
                <a:lnTo>
                  <a:pt x="338467" y="433692"/>
                </a:lnTo>
                <a:lnTo>
                  <a:pt x="342950" y="395820"/>
                </a:lnTo>
                <a:lnTo>
                  <a:pt x="364680" y="361162"/>
                </a:lnTo>
                <a:lnTo>
                  <a:pt x="407060" y="349923"/>
                </a:lnTo>
                <a:lnTo>
                  <a:pt x="422706" y="351116"/>
                </a:lnTo>
                <a:lnTo>
                  <a:pt x="461403" y="380250"/>
                </a:lnTo>
                <a:lnTo>
                  <a:pt x="469468" y="433692"/>
                </a:lnTo>
                <a:lnTo>
                  <a:pt x="469468" y="322580"/>
                </a:lnTo>
                <a:lnTo>
                  <a:pt x="457238" y="314223"/>
                </a:lnTo>
                <a:lnTo>
                  <a:pt x="407060" y="306070"/>
                </a:lnTo>
                <a:lnTo>
                  <a:pt x="378155" y="308444"/>
                </a:lnTo>
                <a:lnTo>
                  <a:pt x="332473" y="327418"/>
                </a:lnTo>
                <a:lnTo>
                  <a:pt x="302780" y="365506"/>
                </a:lnTo>
                <a:lnTo>
                  <a:pt x="288023" y="423557"/>
                </a:lnTo>
                <a:lnTo>
                  <a:pt x="286181" y="460121"/>
                </a:lnTo>
                <a:lnTo>
                  <a:pt x="287896" y="493941"/>
                </a:lnTo>
                <a:lnTo>
                  <a:pt x="301675" y="546938"/>
                </a:lnTo>
                <a:lnTo>
                  <a:pt x="329819" y="580745"/>
                </a:lnTo>
                <a:lnTo>
                  <a:pt x="375920" y="597471"/>
                </a:lnTo>
                <a:lnTo>
                  <a:pt x="405942" y="599554"/>
                </a:lnTo>
                <a:lnTo>
                  <a:pt x="427761" y="598855"/>
                </a:lnTo>
                <a:lnTo>
                  <a:pt x="452742" y="596747"/>
                </a:lnTo>
                <a:lnTo>
                  <a:pt x="480885" y="593229"/>
                </a:lnTo>
                <a:lnTo>
                  <a:pt x="512203" y="588314"/>
                </a:lnTo>
                <a:lnTo>
                  <a:pt x="511213" y="552894"/>
                </a:lnTo>
                <a:lnTo>
                  <a:pt x="511073" y="547827"/>
                </a:lnTo>
                <a:lnTo>
                  <a:pt x="466661" y="551573"/>
                </a:lnTo>
                <a:lnTo>
                  <a:pt x="425615" y="552843"/>
                </a:lnTo>
                <a:lnTo>
                  <a:pt x="416623" y="552894"/>
                </a:lnTo>
                <a:lnTo>
                  <a:pt x="402551" y="552437"/>
                </a:lnTo>
                <a:lnTo>
                  <a:pt x="362915" y="541350"/>
                </a:lnTo>
                <a:lnTo>
                  <a:pt x="341274" y="501662"/>
                </a:lnTo>
                <a:lnTo>
                  <a:pt x="339039" y="474738"/>
                </a:lnTo>
                <a:lnTo>
                  <a:pt x="518388" y="474738"/>
                </a:lnTo>
                <a:lnTo>
                  <a:pt x="521754" y="436511"/>
                </a:lnTo>
                <a:close/>
              </a:path>
              <a:path w="1256665" h="600075">
                <a:moveTo>
                  <a:pt x="734834" y="306070"/>
                </a:moveTo>
                <a:lnTo>
                  <a:pt x="710311" y="312254"/>
                </a:lnTo>
                <a:lnTo>
                  <a:pt x="685634" y="321259"/>
                </a:lnTo>
                <a:lnTo>
                  <a:pt x="660831" y="333057"/>
                </a:lnTo>
                <a:lnTo>
                  <a:pt x="635889" y="347675"/>
                </a:lnTo>
                <a:lnTo>
                  <a:pt x="635889" y="312254"/>
                </a:lnTo>
                <a:lnTo>
                  <a:pt x="584161" y="312254"/>
                </a:lnTo>
                <a:lnTo>
                  <a:pt x="584161" y="593369"/>
                </a:lnTo>
                <a:lnTo>
                  <a:pt x="636447" y="593369"/>
                </a:lnTo>
                <a:lnTo>
                  <a:pt x="636447" y="392658"/>
                </a:lnTo>
                <a:lnTo>
                  <a:pt x="649947" y="386473"/>
                </a:lnTo>
                <a:lnTo>
                  <a:pt x="689305" y="371284"/>
                </a:lnTo>
                <a:lnTo>
                  <a:pt x="734834" y="358914"/>
                </a:lnTo>
                <a:lnTo>
                  <a:pt x="734834" y="347675"/>
                </a:lnTo>
                <a:lnTo>
                  <a:pt x="734834" y="306070"/>
                </a:lnTo>
                <a:close/>
              </a:path>
              <a:path w="1256665" h="600075">
                <a:moveTo>
                  <a:pt x="965352" y="590003"/>
                </a:moveTo>
                <a:lnTo>
                  <a:pt x="963866" y="552323"/>
                </a:lnTo>
                <a:lnTo>
                  <a:pt x="963676" y="547268"/>
                </a:lnTo>
                <a:lnTo>
                  <a:pt x="897331" y="552323"/>
                </a:lnTo>
                <a:lnTo>
                  <a:pt x="858634" y="546950"/>
                </a:lnTo>
                <a:lnTo>
                  <a:pt x="826770" y="512406"/>
                </a:lnTo>
                <a:lnTo>
                  <a:pt x="820699" y="471411"/>
                </a:lnTo>
                <a:lnTo>
                  <a:pt x="820305" y="453377"/>
                </a:lnTo>
                <a:lnTo>
                  <a:pt x="820699" y="434835"/>
                </a:lnTo>
                <a:lnTo>
                  <a:pt x="826770" y="392658"/>
                </a:lnTo>
                <a:lnTo>
                  <a:pt x="858520" y="358355"/>
                </a:lnTo>
                <a:lnTo>
                  <a:pt x="895642" y="353301"/>
                </a:lnTo>
                <a:lnTo>
                  <a:pt x="907237" y="353580"/>
                </a:lnTo>
                <a:lnTo>
                  <a:pt x="922337" y="354431"/>
                </a:lnTo>
                <a:lnTo>
                  <a:pt x="940955" y="355828"/>
                </a:lnTo>
                <a:lnTo>
                  <a:pt x="963104" y="357797"/>
                </a:lnTo>
                <a:lnTo>
                  <a:pt x="963282" y="353301"/>
                </a:lnTo>
                <a:lnTo>
                  <a:pt x="949858" y="313359"/>
                </a:lnTo>
                <a:lnTo>
                  <a:pt x="905611" y="307187"/>
                </a:lnTo>
                <a:lnTo>
                  <a:pt x="879894" y="306070"/>
                </a:lnTo>
                <a:lnTo>
                  <a:pt x="850315" y="308483"/>
                </a:lnTo>
                <a:lnTo>
                  <a:pt x="806043" y="327736"/>
                </a:lnTo>
                <a:lnTo>
                  <a:pt x="780643" y="365798"/>
                </a:lnTo>
                <a:lnTo>
                  <a:pt x="768413" y="419912"/>
                </a:lnTo>
                <a:lnTo>
                  <a:pt x="766889" y="452818"/>
                </a:lnTo>
                <a:lnTo>
                  <a:pt x="767575" y="477697"/>
                </a:lnTo>
                <a:lnTo>
                  <a:pt x="773049" y="519861"/>
                </a:lnTo>
                <a:lnTo>
                  <a:pt x="792327" y="564984"/>
                </a:lnTo>
                <a:lnTo>
                  <a:pt x="827379" y="591019"/>
                </a:lnTo>
                <a:lnTo>
                  <a:pt x="880452" y="599554"/>
                </a:lnTo>
                <a:lnTo>
                  <a:pt x="896505" y="598957"/>
                </a:lnTo>
                <a:lnTo>
                  <a:pt x="916012" y="597166"/>
                </a:lnTo>
                <a:lnTo>
                  <a:pt x="938961" y="594182"/>
                </a:lnTo>
                <a:lnTo>
                  <a:pt x="965352" y="590003"/>
                </a:lnTo>
                <a:close/>
              </a:path>
              <a:path w="1256665" h="600075">
                <a:moveTo>
                  <a:pt x="1242517" y="242735"/>
                </a:moveTo>
                <a:lnTo>
                  <a:pt x="1208519" y="213347"/>
                </a:lnTo>
                <a:lnTo>
                  <a:pt x="1167701" y="198843"/>
                </a:lnTo>
                <a:lnTo>
                  <a:pt x="1096060" y="177342"/>
                </a:lnTo>
                <a:lnTo>
                  <a:pt x="1081786" y="173837"/>
                </a:lnTo>
                <a:lnTo>
                  <a:pt x="1057554" y="167868"/>
                </a:lnTo>
                <a:lnTo>
                  <a:pt x="1012456" y="158762"/>
                </a:lnTo>
                <a:lnTo>
                  <a:pt x="1004760" y="155638"/>
                </a:lnTo>
                <a:lnTo>
                  <a:pt x="1000963" y="150317"/>
                </a:lnTo>
                <a:lnTo>
                  <a:pt x="1000988" y="150075"/>
                </a:lnTo>
                <a:lnTo>
                  <a:pt x="1035367" y="120929"/>
                </a:lnTo>
                <a:lnTo>
                  <a:pt x="1083183" y="104305"/>
                </a:lnTo>
                <a:lnTo>
                  <a:pt x="1099210" y="101168"/>
                </a:lnTo>
                <a:lnTo>
                  <a:pt x="1102944" y="101879"/>
                </a:lnTo>
                <a:lnTo>
                  <a:pt x="1108697" y="104673"/>
                </a:lnTo>
                <a:lnTo>
                  <a:pt x="1116279" y="109220"/>
                </a:lnTo>
                <a:lnTo>
                  <a:pt x="1125486" y="115189"/>
                </a:lnTo>
                <a:lnTo>
                  <a:pt x="1132001" y="119519"/>
                </a:lnTo>
                <a:lnTo>
                  <a:pt x="1139240" y="114592"/>
                </a:lnTo>
                <a:lnTo>
                  <a:pt x="1141437" y="112191"/>
                </a:lnTo>
                <a:lnTo>
                  <a:pt x="1145222" y="107607"/>
                </a:lnTo>
                <a:lnTo>
                  <a:pt x="1146619" y="103619"/>
                </a:lnTo>
                <a:lnTo>
                  <a:pt x="1147140" y="103809"/>
                </a:lnTo>
                <a:lnTo>
                  <a:pt x="1147889" y="103619"/>
                </a:lnTo>
                <a:lnTo>
                  <a:pt x="1151674" y="102666"/>
                </a:lnTo>
                <a:lnTo>
                  <a:pt x="1155192" y="101168"/>
                </a:lnTo>
                <a:lnTo>
                  <a:pt x="1157401" y="100228"/>
                </a:lnTo>
                <a:lnTo>
                  <a:pt x="1161999" y="91046"/>
                </a:lnTo>
                <a:lnTo>
                  <a:pt x="1165377" y="91262"/>
                </a:lnTo>
                <a:lnTo>
                  <a:pt x="1165377" y="91046"/>
                </a:lnTo>
                <a:lnTo>
                  <a:pt x="1165377" y="88265"/>
                </a:lnTo>
                <a:lnTo>
                  <a:pt x="1164488" y="85928"/>
                </a:lnTo>
                <a:lnTo>
                  <a:pt x="1163485" y="83286"/>
                </a:lnTo>
                <a:lnTo>
                  <a:pt x="1162723" y="81280"/>
                </a:lnTo>
                <a:lnTo>
                  <a:pt x="1155052" y="70459"/>
                </a:lnTo>
                <a:lnTo>
                  <a:pt x="1154404" y="66332"/>
                </a:lnTo>
                <a:lnTo>
                  <a:pt x="1155204" y="58420"/>
                </a:lnTo>
                <a:lnTo>
                  <a:pt x="1152296" y="49022"/>
                </a:lnTo>
                <a:lnTo>
                  <a:pt x="1145590" y="39471"/>
                </a:lnTo>
                <a:lnTo>
                  <a:pt x="1135011" y="31127"/>
                </a:lnTo>
                <a:lnTo>
                  <a:pt x="1128382" y="27279"/>
                </a:lnTo>
                <a:lnTo>
                  <a:pt x="1125296" y="24523"/>
                </a:lnTo>
                <a:lnTo>
                  <a:pt x="1133678" y="13347"/>
                </a:lnTo>
                <a:lnTo>
                  <a:pt x="1135405" y="8572"/>
                </a:lnTo>
                <a:lnTo>
                  <a:pt x="1139685" y="3124"/>
                </a:lnTo>
                <a:lnTo>
                  <a:pt x="1143203" y="0"/>
                </a:lnTo>
                <a:lnTo>
                  <a:pt x="1130173" y="1676"/>
                </a:lnTo>
                <a:lnTo>
                  <a:pt x="1124508" y="5461"/>
                </a:lnTo>
                <a:lnTo>
                  <a:pt x="1067295" y="38150"/>
                </a:lnTo>
                <a:lnTo>
                  <a:pt x="1013117" y="59994"/>
                </a:lnTo>
                <a:lnTo>
                  <a:pt x="963295" y="73215"/>
                </a:lnTo>
                <a:lnTo>
                  <a:pt x="919162" y="80022"/>
                </a:lnTo>
                <a:lnTo>
                  <a:pt x="853313" y="83286"/>
                </a:lnTo>
                <a:lnTo>
                  <a:pt x="820521" y="82626"/>
                </a:lnTo>
                <a:lnTo>
                  <a:pt x="774166" y="80302"/>
                </a:lnTo>
                <a:lnTo>
                  <a:pt x="564591" y="66929"/>
                </a:lnTo>
                <a:lnTo>
                  <a:pt x="509397" y="64655"/>
                </a:lnTo>
                <a:lnTo>
                  <a:pt x="462470" y="64579"/>
                </a:lnTo>
                <a:lnTo>
                  <a:pt x="418236" y="67043"/>
                </a:lnTo>
                <a:lnTo>
                  <a:pt x="371119" y="72390"/>
                </a:lnTo>
                <a:lnTo>
                  <a:pt x="315569" y="80937"/>
                </a:lnTo>
                <a:lnTo>
                  <a:pt x="252437" y="94703"/>
                </a:lnTo>
                <a:lnTo>
                  <a:pt x="192709" y="113093"/>
                </a:lnTo>
                <a:lnTo>
                  <a:pt x="141566" y="133223"/>
                </a:lnTo>
                <a:lnTo>
                  <a:pt x="104254" y="152247"/>
                </a:lnTo>
                <a:lnTo>
                  <a:pt x="83413" y="175158"/>
                </a:lnTo>
                <a:lnTo>
                  <a:pt x="85191" y="180594"/>
                </a:lnTo>
                <a:lnTo>
                  <a:pt x="90297" y="183095"/>
                </a:lnTo>
                <a:lnTo>
                  <a:pt x="97675" y="182105"/>
                </a:lnTo>
                <a:lnTo>
                  <a:pt x="105740" y="176479"/>
                </a:lnTo>
                <a:lnTo>
                  <a:pt x="109842" y="168859"/>
                </a:lnTo>
                <a:lnTo>
                  <a:pt x="112725" y="161442"/>
                </a:lnTo>
                <a:lnTo>
                  <a:pt x="117119" y="156425"/>
                </a:lnTo>
                <a:lnTo>
                  <a:pt x="178409" y="129654"/>
                </a:lnTo>
                <a:lnTo>
                  <a:pt x="224586" y="115798"/>
                </a:lnTo>
                <a:lnTo>
                  <a:pt x="289102" y="101168"/>
                </a:lnTo>
                <a:lnTo>
                  <a:pt x="348881" y="91681"/>
                </a:lnTo>
                <a:lnTo>
                  <a:pt x="405790" y="86906"/>
                </a:lnTo>
                <a:lnTo>
                  <a:pt x="458266" y="85928"/>
                </a:lnTo>
                <a:lnTo>
                  <a:pt x="504710" y="87871"/>
                </a:lnTo>
                <a:lnTo>
                  <a:pt x="543585" y="91833"/>
                </a:lnTo>
                <a:lnTo>
                  <a:pt x="553643" y="93192"/>
                </a:lnTo>
                <a:lnTo>
                  <a:pt x="554482" y="100406"/>
                </a:lnTo>
                <a:lnTo>
                  <a:pt x="547471" y="101955"/>
                </a:lnTo>
                <a:lnTo>
                  <a:pt x="521563" y="110147"/>
                </a:lnTo>
                <a:lnTo>
                  <a:pt x="497255" y="121653"/>
                </a:lnTo>
                <a:lnTo>
                  <a:pt x="474497" y="134581"/>
                </a:lnTo>
                <a:lnTo>
                  <a:pt x="453313" y="147091"/>
                </a:lnTo>
                <a:lnTo>
                  <a:pt x="442531" y="151066"/>
                </a:lnTo>
                <a:lnTo>
                  <a:pt x="430847" y="152438"/>
                </a:lnTo>
                <a:lnTo>
                  <a:pt x="420662" y="151714"/>
                </a:lnTo>
                <a:lnTo>
                  <a:pt x="414401" y="149415"/>
                </a:lnTo>
                <a:lnTo>
                  <a:pt x="410908" y="146507"/>
                </a:lnTo>
                <a:lnTo>
                  <a:pt x="404114" y="141490"/>
                </a:lnTo>
                <a:lnTo>
                  <a:pt x="399618" y="146304"/>
                </a:lnTo>
                <a:lnTo>
                  <a:pt x="389674" y="154355"/>
                </a:lnTo>
                <a:lnTo>
                  <a:pt x="377913" y="161099"/>
                </a:lnTo>
                <a:lnTo>
                  <a:pt x="366890" y="166662"/>
                </a:lnTo>
                <a:lnTo>
                  <a:pt x="359143" y="171208"/>
                </a:lnTo>
                <a:lnTo>
                  <a:pt x="340385" y="183629"/>
                </a:lnTo>
                <a:lnTo>
                  <a:pt x="313245" y="199948"/>
                </a:lnTo>
                <a:lnTo>
                  <a:pt x="278218" y="220243"/>
                </a:lnTo>
                <a:lnTo>
                  <a:pt x="269354" y="221221"/>
                </a:lnTo>
                <a:lnTo>
                  <a:pt x="262331" y="223431"/>
                </a:lnTo>
                <a:lnTo>
                  <a:pt x="236296" y="250786"/>
                </a:lnTo>
                <a:lnTo>
                  <a:pt x="257238" y="248107"/>
                </a:lnTo>
                <a:lnTo>
                  <a:pt x="314845" y="220713"/>
                </a:lnTo>
                <a:lnTo>
                  <a:pt x="343992" y="205219"/>
                </a:lnTo>
                <a:lnTo>
                  <a:pt x="370065" y="195275"/>
                </a:lnTo>
                <a:lnTo>
                  <a:pt x="390271" y="191439"/>
                </a:lnTo>
                <a:lnTo>
                  <a:pt x="403847" y="191287"/>
                </a:lnTo>
                <a:lnTo>
                  <a:pt x="416052" y="191935"/>
                </a:lnTo>
                <a:lnTo>
                  <a:pt x="461098" y="195338"/>
                </a:lnTo>
                <a:lnTo>
                  <a:pt x="493369" y="194030"/>
                </a:lnTo>
                <a:lnTo>
                  <a:pt x="510921" y="191287"/>
                </a:lnTo>
                <a:lnTo>
                  <a:pt x="533082" y="187807"/>
                </a:lnTo>
                <a:lnTo>
                  <a:pt x="568363" y="178028"/>
                </a:lnTo>
                <a:lnTo>
                  <a:pt x="587311" y="166027"/>
                </a:lnTo>
                <a:lnTo>
                  <a:pt x="602132" y="158051"/>
                </a:lnTo>
                <a:lnTo>
                  <a:pt x="629666" y="153149"/>
                </a:lnTo>
                <a:lnTo>
                  <a:pt x="638517" y="152438"/>
                </a:lnTo>
                <a:lnTo>
                  <a:pt x="660209" y="150698"/>
                </a:lnTo>
                <a:lnTo>
                  <a:pt x="684034" y="150075"/>
                </a:lnTo>
                <a:lnTo>
                  <a:pt x="700557" y="150164"/>
                </a:lnTo>
                <a:lnTo>
                  <a:pt x="713803" y="150863"/>
                </a:lnTo>
                <a:lnTo>
                  <a:pt x="727049" y="153149"/>
                </a:lnTo>
                <a:lnTo>
                  <a:pt x="743572" y="157988"/>
                </a:lnTo>
                <a:lnTo>
                  <a:pt x="785583" y="173990"/>
                </a:lnTo>
                <a:lnTo>
                  <a:pt x="813384" y="181470"/>
                </a:lnTo>
                <a:lnTo>
                  <a:pt x="849426" y="186004"/>
                </a:lnTo>
                <a:lnTo>
                  <a:pt x="875398" y="183997"/>
                </a:lnTo>
                <a:lnTo>
                  <a:pt x="900099" y="178308"/>
                </a:lnTo>
                <a:lnTo>
                  <a:pt x="918032" y="173837"/>
                </a:lnTo>
                <a:lnTo>
                  <a:pt x="923734" y="175488"/>
                </a:lnTo>
                <a:lnTo>
                  <a:pt x="923010" y="180835"/>
                </a:lnTo>
                <a:lnTo>
                  <a:pt x="925233" y="186143"/>
                </a:lnTo>
                <a:lnTo>
                  <a:pt x="931773" y="190220"/>
                </a:lnTo>
                <a:lnTo>
                  <a:pt x="943965" y="191846"/>
                </a:lnTo>
                <a:lnTo>
                  <a:pt x="984631" y="191350"/>
                </a:lnTo>
                <a:lnTo>
                  <a:pt x="1006233" y="191503"/>
                </a:lnTo>
                <a:lnTo>
                  <a:pt x="1056513" y="195859"/>
                </a:lnTo>
                <a:lnTo>
                  <a:pt x="1130617" y="209194"/>
                </a:lnTo>
                <a:lnTo>
                  <a:pt x="1183805" y="220802"/>
                </a:lnTo>
                <a:lnTo>
                  <a:pt x="1210894" y="237744"/>
                </a:lnTo>
                <a:lnTo>
                  <a:pt x="1215555" y="239687"/>
                </a:lnTo>
                <a:lnTo>
                  <a:pt x="1225245" y="243992"/>
                </a:lnTo>
                <a:lnTo>
                  <a:pt x="1232331" y="246849"/>
                </a:lnTo>
                <a:lnTo>
                  <a:pt x="1237056" y="248069"/>
                </a:lnTo>
                <a:lnTo>
                  <a:pt x="1239697" y="247472"/>
                </a:lnTo>
                <a:lnTo>
                  <a:pt x="1242517" y="242735"/>
                </a:lnTo>
                <a:close/>
              </a:path>
              <a:path w="1256665" h="600075">
                <a:moveTo>
                  <a:pt x="1256601" y="453936"/>
                </a:moveTo>
                <a:lnTo>
                  <a:pt x="1249362" y="387667"/>
                </a:lnTo>
                <a:lnTo>
                  <a:pt x="1233754" y="351612"/>
                </a:lnTo>
                <a:lnTo>
                  <a:pt x="1202626" y="321818"/>
                </a:lnTo>
                <a:lnTo>
                  <a:pt x="1202626" y="453936"/>
                </a:lnTo>
                <a:lnTo>
                  <a:pt x="1202232" y="472008"/>
                </a:lnTo>
                <a:lnTo>
                  <a:pt x="1196441" y="513537"/>
                </a:lnTo>
                <a:lnTo>
                  <a:pt x="1167155" y="548640"/>
                </a:lnTo>
                <a:lnTo>
                  <a:pt x="1133475" y="554012"/>
                </a:lnTo>
                <a:lnTo>
                  <a:pt x="1120711" y="553415"/>
                </a:lnTo>
                <a:lnTo>
                  <a:pt x="1084262" y="538924"/>
                </a:lnTo>
                <a:lnTo>
                  <a:pt x="1067219" y="501434"/>
                </a:lnTo>
                <a:lnTo>
                  <a:pt x="1063752" y="453936"/>
                </a:lnTo>
                <a:lnTo>
                  <a:pt x="1064171" y="435102"/>
                </a:lnTo>
                <a:lnTo>
                  <a:pt x="1070216" y="392379"/>
                </a:lnTo>
                <a:lnTo>
                  <a:pt x="1091857" y="360883"/>
                </a:lnTo>
                <a:lnTo>
                  <a:pt x="1133475" y="351612"/>
                </a:lnTo>
                <a:lnTo>
                  <a:pt x="1145959" y="352196"/>
                </a:lnTo>
                <a:lnTo>
                  <a:pt x="1181722" y="366344"/>
                </a:lnTo>
                <a:lnTo>
                  <a:pt x="1198981" y="404190"/>
                </a:lnTo>
                <a:lnTo>
                  <a:pt x="1202626" y="453936"/>
                </a:lnTo>
                <a:lnTo>
                  <a:pt x="1202626" y="321818"/>
                </a:lnTo>
                <a:lnTo>
                  <a:pt x="1189621" y="314998"/>
                </a:lnTo>
                <a:lnTo>
                  <a:pt x="1163815" y="308305"/>
                </a:lnTo>
                <a:lnTo>
                  <a:pt x="1133475" y="306070"/>
                </a:lnTo>
                <a:lnTo>
                  <a:pt x="1103287" y="308305"/>
                </a:lnTo>
                <a:lnTo>
                  <a:pt x="1056398" y="325996"/>
                </a:lnTo>
                <a:lnTo>
                  <a:pt x="1026782" y="361797"/>
                </a:lnTo>
                <a:lnTo>
                  <a:pt x="1012164" y="418033"/>
                </a:lnTo>
                <a:lnTo>
                  <a:pt x="1010335" y="453936"/>
                </a:lnTo>
                <a:lnTo>
                  <a:pt x="1012126" y="489102"/>
                </a:lnTo>
                <a:lnTo>
                  <a:pt x="1026464" y="544334"/>
                </a:lnTo>
                <a:lnTo>
                  <a:pt x="1055662" y="579793"/>
                </a:lnTo>
                <a:lnTo>
                  <a:pt x="1102893" y="597357"/>
                </a:lnTo>
                <a:lnTo>
                  <a:pt x="1133475" y="599554"/>
                </a:lnTo>
                <a:lnTo>
                  <a:pt x="1164043" y="597344"/>
                </a:lnTo>
                <a:lnTo>
                  <a:pt x="1189977" y="590702"/>
                </a:lnTo>
                <a:lnTo>
                  <a:pt x="1211262" y="579640"/>
                </a:lnTo>
                <a:lnTo>
                  <a:pt x="1227924" y="564134"/>
                </a:lnTo>
                <a:lnTo>
                  <a:pt x="1234211" y="554012"/>
                </a:lnTo>
                <a:lnTo>
                  <a:pt x="1240459" y="543966"/>
                </a:lnTo>
                <a:lnTo>
                  <a:pt x="1249426" y="518883"/>
                </a:lnTo>
                <a:lnTo>
                  <a:pt x="1254760" y="489102"/>
                </a:lnTo>
                <a:lnTo>
                  <a:pt x="1254874" y="487603"/>
                </a:lnTo>
                <a:lnTo>
                  <a:pt x="1256601" y="453936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328295</xdr:colOff>
      <xdr:row>0</xdr:row>
      <xdr:rowOff>28575</xdr:rowOff>
    </xdr:from>
    <xdr:to>
      <xdr:col>11</xdr:col>
      <xdr:colOff>271173</xdr:colOff>
      <xdr:row>3</xdr:row>
      <xdr:rowOff>0</xdr:rowOff>
    </xdr:to>
    <xdr:sp macro="" textlink="">
      <xdr:nvSpPr>
        <xdr:cNvPr id="3073" name="Testo 2"/>
        <xdr:cNvSpPr txBox="1">
          <a:spLocks noChangeArrowheads="1"/>
        </xdr:cNvSpPr>
      </xdr:nvSpPr>
      <xdr:spPr bwMode="auto">
        <a:xfrm>
          <a:off x="1038225" y="28575"/>
          <a:ext cx="3362325" cy="495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FATTIBILITA' PREVENTIVA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Feasibility analysis</a:t>
          </a:r>
        </a:p>
      </xdr:txBody>
    </xdr:sp>
    <xdr:clientData/>
  </xdr:twoCellAnchor>
  <xdr:twoCellAnchor>
    <xdr:from>
      <xdr:col>6</xdr:col>
      <xdr:colOff>104775</xdr:colOff>
      <xdr:row>45</xdr:row>
      <xdr:rowOff>0</xdr:rowOff>
    </xdr:from>
    <xdr:to>
      <xdr:col>6</xdr:col>
      <xdr:colOff>276225</xdr:colOff>
      <xdr:row>45</xdr:row>
      <xdr:rowOff>0</xdr:rowOff>
    </xdr:to>
    <xdr:sp macro="" textlink="">
      <xdr:nvSpPr>
        <xdr:cNvPr id="6791" name="Rectangle 2"/>
        <xdr:cNvSpPr>
          <a:spLocks noChangeArrowheads="1"/>
        </xdr:cNvSpPr>
      </xdr:nvSpPr>
      <xdr:spPr bwMode="auto">
        <a:xfrm>
          <a:off x="2314575" y="9277350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45</xdr:row>
      <xdr:rowOff>0</xdr:rowOff>
    </xdr:from>
    <xdr:to>
      <xdr:col>9</xdr:col>
      <xdr:colOff>276225</xdr:colOff>
      <xdr:row>45</xdr:row>
      <xdr:rowOff>0</xdr:rowOff>
    </xdr:to>
    <xdr:sp macro="" textlink="">
      <xdr:nvSpPr>
        <xdr:cNvPr id="6792" name="Rectangle 3"/>
        <xdr:cNvSpPr>
          <a:spLocks noChangeArrowheads="1"/>
        </xdr:cNvSpPr>
      </xdr:nvSpPr>
      <xdr:spPr bwMode="auto">
        <a:xfrm>
          <a:off x="3429000" y="9277350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47</xdr:row>
      <xdr:rowOff>257175</xdr:rowOff>
    </xdr:from>
    <xdr:to>
      <xdr:col>7</xdr:col>
      <xdr:colOff>161925</xdr:colOff>
      <xdr:row>47</xdr:row>
      <xdr:rowOff>257175</xdr:rowOff>
    </xdr:to>
    <xdr:sp macro="" textlink="">
      <xdr:nvSpPr>
        <xdr:cNvPr id="6793" name="Line 4"/>
        <xdr:cNvSpPr>
          <a:spLocks noChangeShapeType="1"/>
        </xdr:cNvSpPr>
      </xdr:nvSpPr>
      <xdr:spPr bwMode="auto">
        <a:xfrm>
          <a:off x="142875" y="9810750"/>
          <a:ext cx="260032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47</xdr:row>
      <xdr:rowOff>257175</xdr:rowOff>
    </xdr:from>
    <xdr:to>
      <xdr:col>10</xdr:col>
      <xdr:colOff>333375</xdr:colOff>
      <xdr:row>47</xdr:row>
      <xdr:rowOff>257175</xdr:rowOff>
    </xdr:to>
    <xdr:sp macro="" textlink="">
      <xdr:nvSpPr>
        <xdr:cNvPr id="6794" name="Line 5"/>
        <xdr:cNvSpPr>
          <a:spLocks noChangeShapeType="1"/>
        </xdr:cNvSpPr>
      </xdr:nvSpPr>
      <xdr:spPr bwMode="auto">
        <a:xfrm>
          <a:off x="3057525" y="9810750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47</xdr:row>
      <xdr:rowOff>257175</xdr:rowOff>
    </xdr:from>
    <xdr:to>
      <xdr:col>13</xdr:col>
      <xdr:colOff>304800</xdr:colOff>
      <xdr:row>47</xdr:row>
      <xdr:rowOff>257175</xdr:rowOff>
    </xdr:to>
    <xdr:sp macro="" textlink="">
      <xdr:nvSpPr>
        <xdr:cNvPr id="6795" name="Line 6"/>
        <xdr:cNvSpPr>
          <a:spLocks noChangeShapeType="1"/>
        </xdr:cNvSpPr>
      </xdr:nvSpPr>
      <xdr:spPr bwMode="auto">
        <a:xfrm>
          <a:off x="4162425" y="9810750"/>
          <a:ext cx="10668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47</xdr:row>
      <xdr:rowOff>257175</xdr:rowOff>
    </xdr:from>
    <xdr:to>
      <xdr:col>16</xdr:col>
      <xdr:colOff>295275</xdr:colOff>
      <xdr:row>47</xdr:row>
      <xdr:rowOff>257175</xdr:rowOff>
    </xdr:to>
    <xdr:sp macro="" textlink="">
      <xdr:nvSpPr>
        <xdr:cNvPr id="6796" name="Line 7"/>
        <xdr:cNvSpPr>
          <a:spLocks noChangeShapeType="1"/>
        </xdr:cNvSpPr>
      </xdr:nvSpPr>
      <xdr:spPr bwMode="auto">
        <a:xfrm>
          <a:off x="5362575" y="9810750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2</xdr:row>
      <xdr:rowOff>0</xdr:rowOff>
    </xdr:from>
    <xdr:to>
      <xdr:col>16</xdr:col>
      <xdr:colOff>228600</xdr:colOff>
      <xdr:row>2</xdr:row>
      <xdr:rowOff>0</xdr:rowOff>
    </xdr:to>
    <xdr:sp macro="" textlink="">
      <xdr:nvSpPr>
        <xdr:cNvPr id="6797" name="Line 8"/>
        <xdr:cNvSpPr>
          <a:spLocks noChangeShapeType="1"/>
        </xdr:cNvSpPr>
      </xdr:nvSpPr>
      <xdr:spPr bwMode="auto">
        <a:xfrm>
          <a:off x="4800600" y="333375"/>
          <a:ext cx="14668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266700</xdr:colOff>
      <xdr:row>2</xdr:row>
      <xdr:rowOff>180975</xdr:rowOff>
    </xdr:from>
    <xdr:to>
      <xdr:col>16</xdr:col>
      <xdr:colOff>171450</xdr:colOff>
      <xdr:row>2</xdr:row>
      <xdr:rowOff>180975</xdr:rowOff>
    </xdr:to>
    <xdr:sp macro="" textlink="">
      <xdr:nvSpPr>
        <xdr:cNvPr id="6798" name="Line 9"/>
        <xdr:cNvSpPr>
          <a:spLocks noChangeShapeType="1"/>
        </xdr:cNvSpPr>
      </xdr:nvSpPr>
      <xdr:spPr bwMode="auto">
        <a:xfrm>
          <a:off x="5191125" y="514350"/>
          <a:ext cx="101917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337820</xdr:colOff>
      <xdr:row>0</xdr:row>
      <xdr:rowOff>28575</xdr:rowOff>
    </xdr:from>
    <xdr:to>
      <xdr:col>16</xdr:col>
      <xdr:colOff>271802</xdr:colOff>
      <xdr:row>1</xdr:row>
      <xdr:rowOff>190500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6086475" y="285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13</xdr:col>
      <xdr:colOff>247650</xdr:colOff>
      <xdr:row>1</xdr:row>
      <xdr:rowOff>85725</xdr:rowOff>
    </xdr:from>
    <xdr:to>
      <xdr:col>14</xdr:col>
      <xdr:colOff>161925</xdr:colOff>
      <xdr:row>2</xdr:row>
      <xdr:rowOff>180975</xdr:rowOff>
    </xdr:to>
    <xdr:sp macro="" textlink="">
      <xdr:nvSpPr>
        <xdr:cNvPr id="3083" name="Oval 11"/>
        <xdr:cNvSpPr>
          <a:spLocks noChangeArrowheads="1"/>
        </xdr:cNvSpPr>
      </xdr:nvSpPr>
      <xdr:spPr bwMode="auto">
        <a:xfrm>
          <a:off x="5229225" y="219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66675</xdr:colOff>
      <xdr:row>5</xdr:row>
      <xdr:rowOff>28575</xdr:rowOff>
    </xdr:from>
    <xdr:to>
      <xdr:col>3</xdr:col>
      <xdr:colOff>342900</xdr:colOff>
      <xdr:row>6</xdr:row>
      <xdr:rowOff>125779</xdr:rowOff>
    </xdr:to>
    <xdr:sp macro="" textlink="">
      <xdr:nvSpPr>
        <xdr:cNvPr id="3084" name="Oval 12"/>
        <xdr:cNvSpPr>
          <a:spLocks noChangeArrowheads="1"/>
        </xdr:cNvSpPr>
      </xdr:nvSpPr>
      <xdr:spPr bwMode="auto">
        <a:xfrm>
          <a:off x="1152525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3</xdr:col>
      <xdr:colOff>76200</xdr:colOff>
      <xdr:row>7</xdr:row>
      <xdr:rowOff>104775</xdr:rowOff>
    </xdr:from>
    <xdr:to>
      <xdr:col>3</xdr:col>
      <xdr:colOff>366165</xdr:colOff>
      <xdr:row>8</xdr:row>
      <xdr:rowOff>171450</xdr:rowOff>
    </xdr:to>
    <xdr:sp macro="" textlink="">
      <xdr:nvSpPr>
        <xdr:cNvPr id="3085" name="Oval 13"/>
        <xdr:cNvSpPr>
          <a:spLocks noChangeArrowheads="1"/>
        </xdr:cNvSpPr>
      </xdr:nvSpPr>
      <xdr:spPr bwMode="auto">
        <a:xfrm>
          <a:off x="1162050" y="1362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3'</a:t>
          </a:r>
        </a:p>
      </xdr:txBody>
    </xdr:sp>
    <xdr:clientData/>
  </xdr:twoCellAnchor>
  <xdr:twoCellAnchor>
    <xdr:from>
      <xdr:col>5</xdr:col>
      <xdr:colOff>28575</xdr:colOff>
      <xdr:row>5</xdr:row>
      <xdr:rowOff>28575</xdr:rowOff>
    </xdr:from>
    <xdr:to>
      <xdr:col>5</xdr:col>
      <xdr:colOff>304800</xdr:colOff>
      <xdr:row>6</xdr:row>
      <xdr:rowOff>125779</xdr:rowOff>
    </xdr:to>
    <xdr:sp macro="" textlink="">
      <xdr:nvSpPr>
        <xdr:cNvPr id="3086" name="Oval 14"/>
        <xdr:cNvSpPr>
          <a:spLocks noChangeArrowheads="1"/>
        </xdr:cNvSpPr>
      </xdr:nvSpPr>
      <xdr:spPr bwMode="auto">
        <a:xfrm>
          <a:off x="1876425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5</xdr:col>
      <xdr:colOff>28575</xdr:colOff>
      <xdr:row>7</xdr:row>
      <xdr:rowOff>104775</xdr:rowOff>
    </xdr:from>
    <xdr:to>
      <xdr:col>5</xdr:col>
      <xdr:colOff>304800</xdr:colOff>
      <xdr:row>8</xdr:row>
      <xdr:rowOff>171450</xdr:rowOff>
    </xdr:to>
    <xdr:sp macro="" textlink="">
      <xdr:nvSpPr>
        <xdr:cNvPr id="3087" name="Oval 15"/>
        <xdr:cNvSpPr>
          <a:spLocks noChangeArrowheads="1"/>
        </xdr:cNvSpPr>
      </xdr:nvSpPr>
      <xdr:spPr bwMode="auto">
        <a:xfrm>
          <a:off x="1876425" y="1362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4'</a:t>
          </a:r>
        </a:p>
      </xdr:txBody>
    </xdr:sp>
    <xdr:clientData/>
  </xdr:twoCellAnchor>
  <xdr:twoCellAnchor>
    <xdr:from>
      <xdr:col>9</xdr:col>
      <xdr:colOff>47625</xdr:colOff>
      <xdr:row>7</xdr:row>
      <xdr:rowOff>104775</xdr:rowOff>
    </xdr:from>
    <xdr:to>
      <xdr:col>9</xdr:col>
      <xdr:colOff>337458</xdr:colOff>
      <xdr:row>8</xdr:row>
      <xdr:rowOff>171450</xdr:rowOff>
    </xdr:to>
    <xdr:sp macro="" textlink="">
      <xdr:nvSpPr>
        <xdr:cNvPr id="3088" name="Oval 16"/>
        <xdr:cNvSpPr>
          <a:spLocks noChangeArrowheads="1"/>
        </xdr:cNvSpPr>
      </xdr:nvSpPr>
      <xdr:spPr bwMode="auto">
        <a:xfrm>
          <a:off x="3419475" y="1362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6'</a:t>
          </a:r>
        </a:p>
      </xdr:txBody>
    </xdr:sp>
    <xdr:clientData/>
  </xdr:twoCellAnchor>
  <xdr:twoCellAnchor>
    <xdr:from>
      <xdr:col>6</xdr:col>
      <xdr:colOff>299720</xdr:colOff>
      <xdr:row>7</xdr:row>
      <xdr:rowOff>104775</xdr:rowOff>
    </xdr:from>
    <xdr:to>
      <xdr:col>7</xdr:col>
      <xdr:colOff>209542</xdr:colOff>
      <xdr:row>8</xdr:row>
      <xdr:rowOff>171450</xdr:rowOff>
    </xdr:to>
    <xdr:sp macro="" textlink="">
      <xdr:nvSpPr>
        <xdr:cNvPr id="3089" name="Oval 17"/>
        <xdr:cNvSpPr>
          <a:spLocks noChangeArrowheads="1"/>
        </xdr:cNvSpPr>
      </xdr:nvSpPr>
      <xdr:spPr bwMode="auto">
        <a:xfrm>
          <a:off x="2533650" y="1362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5'</a:t>
          </a:r>
        </a:p>
      </xdr:txBody>
    </xdr:sp>
    <xdr:clientData/>
  </xdr:twoCellAnchor>
  <xdr:twoCellAnchor>
    <xdr:from>
      <xdr:col>9</xdr:col>
      <xdr:colOff>47625</xdr:colOff>
      <xdr:row>5</xdr:row>
      <xdr:rowOff>28575</xdr:rowOff>
    </xdr:from>
    <xdr:to>
      <xdr:col>9</xdr:col>
      <xdr:colOff>337458</xdr:colOff>
      <xdr:row>6</xdr:row>
      <xdr:rowOff>125779</xdr:rowOff>
    </xdr:to>
    <xdr:sp macro="" textlink="">
      <xdr:nvSpPr>
        <xdr:cNvPr id="3090" name="Oval 18"/>
        <xdr:cNvSpPr>
          <a:spLocks noChangeArrowheads="1"/>
        </xdr:cNvSpPr>
      </xdr:nvSpPr>
      <xdr:spPr bwMode="auto">
        <a:xfrm>
          <a:off x="3419475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11</xdr:col>
      <xdr:colOff>223520</xdr:colOff>
      <xdr:row>7</xdr:row>
      <xdr:rowOff>104775</xdr:rowOff>
    </xdr:from>
    <xdr:to>
      <xdr:col>12</xdr:col>
      <xdr:colOff>90459</xdr:colOff>
      <xdr:row>8</xdr:row>
      <xdr:rowOff>171450</xdr:rowOff>
    </xdr:to>
    <xdr:sp macro="" textlink="">
      <xdr:nvSpPr>
        <xdr:cNvPr id="3091" name="Oval 19"/>
        <xdr:cNvSpPr>
          <a:spLocks noChangeArrowheads="1"/>
        </xdr:cNvSpPr>
      </xdr:nvSpPr>
      <xdr:spPr bwMode="auto">
        <a:xfrm>
          <a:off x="4343400" y="13620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7'</a:t>
          </a:r>
        </a:p>
      </xdr:txBody>
    </xdr:sp>
    <xdr:clientData/>
  </xdr:twoCellAnchor>
  <xdr:twoCellAnchor>
    <xdr:from>
      <xdr:col>11</xdr:col>
      <xdr:colOff>204470</xdr:colOff>
      <xdr:row>5</xdr:row>
      <xdr:rowOff>28575</xdr:rowOff>
    </xdr:from>
    <xdr:to>
      <xdr:col>12</xdr:col>
      <xdr:colOff>76508</xdr:colOff>
      <xdr:row>6</xdr:row>
      <xdr:rowOff>125779</xdr:rowOff>
    </xdr:to>
    <xdr:sp macro="" textlink="">
      <xdr:nvSpPr>
        <xdr:cNvPr id="3092" name="Oval 20"/>
        <xdr:cNvSpPr>
          <a:spLocks noChangeArrowheads="1"/>
        </xdr:cNvSpPr>
      </xdr:nvSpPr>
      <xdr:spPr bwMode="auto">
        <a:xfrm>
          <a:off x="4333875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6</xdr:col>
      <xdr:colOff>299720</xdr:colOff>
      <xdr:row>5</xdr:row>
      <xdr:rowOff>28575</xdr:rowOff>
    </xdr:from>
    <xdr:to>
      <xdr:col>7</xdr:col>
      <xdr:colOff>209542</xdr:colOff>
      <xdr:row>6</xdr:row>
      <xdr:rowOff>125779</xdr:rowOff>
    </xdr:to>
    <xdr:sp macro="" textlink="">
      <xdr:nvSpPr>
        <xdr:cNvPr id="3093" name="Oval 21"/>
        <xdr:cNvSpPr>
          <a:spLocks noChangeArrowheads="1"/>
        </xdr:cNvSpPr>
      </xdr:nvSpPr>
      <xdr:spPr bwMode="auto">
        <a:xfrm>
          <a:off x="2533650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14</xdr:col>
      <xdr:colOff>299720</xdr:colOff>
      <xdr:row>5</xdr:row>
      <xdr:rowOff>28575</xdr:rowOff>
    </xdr:from>
    <xdr:to>
      <xdr:col>15</xdr:col>
      <xdr:colOff>209542</xdr:colOff>
      <xdr:row>6</xdr:row>
      <xdr:rowOff>125779</xdr:rowOff>
    </xdr:to>
    <xdr:sp macro="" textlink="">
      <xdr:nvSpPr>
        <xdr:cNvPr id="3094" name="Oval 22"/>
        <xdr:cNvSpPr>
          <a:spLocks noChangeArrowheads="1"/>
        </xdr:cNvSpPr>
      </xdr:nvSpPr>
      <xdr:spPr bwMode="auto">
        <a:xfrm>
          <a:off x="5657850" y="9048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14</xdr:col>
      <xdr:colOff>309245</xdr:colOff>
      <xdr:row>7</xdr:row>
      <xdr:rowOff>114300</xdr:rowOff>
    </xdr:from>
    <xdr:to>
      <xdr:col>15</xdr:col>
      <xdr:colOff>233373</xdr:colOff>
      <xdr:row>8</xdr:row>
      <xdr:rowOff>180975</xdr:rowOff>
    </xdr:to>
    <xdr:sp macro="" textlink="">
      <xdr:nvSpPr>
        <xdr:cNvPr id="3095" name="Oval 23"/>
        <xdr:cNvSpPr>
          <a:spLocks noChangeArrowheads="1"/>
        </xdr:cNvSpPr>
      </xdr:nvSpPr>
      <xdr:spPr bwMode="auto">
        <a:xfrm>
          <a:off x="5667375" y="1371600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8'</a:t>
          </a:r>
        </a:p>
      </xdr:txBody>
    </xdr:sp>
    <xdr:clientData/>
  </xdr:twoCellAnchor>
  <xdr:twoCellAnchor>
    <xdr:from>
      <xdr:col>6</xdr:col>
      <xdr:colOff>247650</xdr:colOff>
      <xdr:row>14</xdr:row>
      <xdr:rowOff>38100</xdr:rowOff>
    </xdr:from>
    <xdr:to>
      <xdr:col>7</xdr:col>
      <xdr:colOff>161925</xdr:colOff>
      <xdr:row>15</xdr:row>
      <xdr:rowOff>123825</xdr:rowOff>
    </xdr:to>
    <xdr:sp macro="" textlink="">
      <xdr:nvSpPr>
        <xdr:cNvPr id="3096" name="Oval 24"/>
        <xdr:cNvSpPr>
          <a:spLocks noChangeArrowheads="1"/>
        </xdr:cNvSpPr>
      </xdr:nvSpPr>
      <xdr:spPr bwMode="auto">
        <a:xfrm>
          <a:off x="2486025" y="25431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11</xdr:col>
      <xdr:colOff>261620</xdr:colOff>
      <xdr:row>12</xdr:row>
      <xdr:rowOff>104775</xdr:rowOff>
    </xdr:from>
    <xdr:to>
      <xdr:col>12</xdr:col>
      <xdr:colOff>123959</xdr:colOff>
      <xdr:row>13</xdr:row>
      <xdr:rowOff>190500</xdr:rowOff>
    </xdr:to>
    <xdr:sp macro="" textlink="">
      <xdr:nvSpPr>
        <xdr:cNvPr id="3097" name="Oval 25"/>
        <xdr:cNvSpPr>
          <a:spLocks noChangeArrowheads="1"/>
        </xdr:cNvSpPr>
      </xdr:nvSpPr>
      <xdr:spPr bwMode="auto">
        <a:xfrm>
          <a:off x="4391025" y="2190750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14</xdr:col>
      <xdr:colOff>209550</xdr:colOff>
      <xdr:row>12</xdr:row>
      <xdr:rowOff>123825</xdr:rowOff>
    </xdr:from>
    <xdr:to>
      <xdr:col>15</xdr:col>
      <xdr:colOff>123825</xdr:colOff>
      <xdr:row>14</xdr:row>
      <xdr:rowOff>0</xdr:rowOff>
    </xdr:to>
    <xdr:sp macro="" textlink="">
      <xdr:nvSpPr>
        <xdr:cNvPr id="3098" name="Oval 26"/>
        <xdr:cNvSpPr>
          <a:spLocks noChangeArrowheads="1"/>
        </xdr:cNvSpPr>
      </xdr:nvSpPr>
      <xdr:spPr bwMode="auto">
        <a:xfrm>
          <a:off x="5572125" y="2209800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3</xdr:col>
      <xdr:colOff>161925</xdr:colOff>
      <xdr:row>37</xdr:row>
      <xdr:rowOff>76200</xdr:rowOff>
    </xdr:from>
    <xdr:to>
      <xdr:col>4</xdr:col>
      <xdr:colOff>238125</xdr:colOff>
      <xdr:row>38</xdr:row>
      <xdr:rowOff>257175</xdr:rowOff>
    </xdr:to>
    <xdr:sp macro="" textlink="">
      <xdr:nvSpPr>
        <xdr:cNvPr id="3099" name="Oval 27"/>
        <xdr:cNvSpPr>
          <a:spLocks noChangeArrowheads="1"/>
        </xdr:cNvSpPr>
      </xdr:nvSpPr>
      <xdr:spPr bwMode="auto">
        <a:xfrm>
          <a:off x="1257300" y="7324725"/>
          <a:ext cx="457200" cy="31432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10b</a:t>
          </a:r>
        </a:p>
      </xdr:txBody>
    </xdr:sp>
    <xdr:clientData/>
  </xdr:twoCellAnchor>
  <xdr:twoCellAnchor>
    <xdr:from>
      <xdr:col>3</xdr:col>
      <xdr:colOff>128270</xdr:colOff>
      <xdr:row>39</xdr:row>
      <xdr:rowOff>76200</xdr:rowOff>
    </xdr:from>
    <xdr:to>
      <xdr:col>4</xdr:col>
      <xdr:colOff>38426</xdr:colOff>
      <xdr:row>40</xdr:row>
      <xdr:rowOff>228600</xdr:rowOff>
    </xdr:to>
    <xdr:sp macro="" textlink="">
      <xdr:nvSpPr>
        <xdr:cNvPr id="3100" name="Oval 28"/>
        <xdr:cNvSpPr>
          <a:spLocks noChangeArrowheads="1"/>
        </xdr:cNvSpPr>
      </xdr:nvSpPr>
      <xdr:spPr bwMode="auto">
        <a:xfrm>
          <a:off x="1209675" y="785812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6</xdr:col>
      <xdr:colOff>309245</xdr:colOff>
      <xdr:row>39</xdr:row>
      <xdr:rowOff>76200</xdr:rowOff>
    </xdr:from>
    <xdr:to>
      <xdr:col>7</xdr:col>
      <xdr:colOff>233373</xdr:colOff>
      <xdr:row>40</xdr:row>
      <xdr:rowOff>228600</xdr:rowOff>
    </xdr:to>
    <xdr:sp macro="" textlink="">
      <xdr:nvSpPr>
        <xdr:cNvPr id="3101" name="Oval 29"/>
        <xdr:cNvSpPr>
          <a:spLocks noChangeArrowheads="1"/>
        </xdr:cNvSpPr>
      </xdr:nvSpPr>
      <xdr:spPr bwMode="auto">
        <a:xfrm>
          <a:off x="2543175" y="785812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5</xdr:col>
      <xdr:colOff>233045</xdr:colOff>
      <xdr:row>41</xdr:row>
      <xdr:rowOff>104775</xdr:rowOff>
    </xdr:from>
    <xdr:to>
      <xdr:col>6</xdr:col>
      <xdr:colOff>143201</xdr:colOff>
      <xdr:row>42</xdr:row>
      <xdr:rowOff>200025</xdr:rowOff>
    </xdr:to>
    <xdr:sp macro="" textlink="">
      <xdr:nvSpPr>
        <xdr:cNvPr id="3102" name="Oval 30"/>
        <xdr:cNvSpPr>
          <a:spLocks noChangeArrowheads="1"/>
        </xdr:cNvSpPr>
      </xdr:nvSpPr>
      <xdr:spPr bwMode="auto">
        <a:xfrm>
          <a:off x="2085975" y="839152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</a:p>
      </xdr:txBody>
    </xdr:sp>
    <xdr:clientData/>
  </xdr:twoCellAnchor>
  <xdr:twoCellAnchor>
    <xdr:from>
      <xdr:col>5</xdr:col>
      <xdr:colOff>309245</xdr:colOff>
      <xdr:row>43</xdr:row>
      <xdr:rowOff>85725</xdr:rowOff>
    </xdr:from>
    <xdr:to>
      <xdr:col>6</xdr:col>
      <xdr:colOff>233373</xdr:colOff>
      <xdr:row>44</xdr:row>
      <xdr:rowOff>238125</xdr:rowOff>
    </xdr:to>
    <xdr:sp macro="" textlink="">
      <xdr:nvSpPr>
        <xdr:cNvPr id="3103" name="Oval 31"/>
        <xdr:cNvSpPr>
          <a:spLocks noChangeArrowheads="1"/>
        </xdr:cNvSpPr>
      </xdr:nvSpPr>
      <xdr:spPr bwMode="auto">
        <a:xfrm>
          <a:off x="2162175" y="88677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11</xdr:col>
      <xdr:colOff>128270</xdr:colOff>
      <xdr:row>37</xdr:row>
      <xdr:rowOff>123825</xdr:rowOff>
    </xdr:from>
    <xdr:to>
      <xdr:col>12</xdr:col>
      <xdr:colOff>308</xdr:colOff>
      <xdr:row>38</xdr:row>
      <xdr:rowOff>285750</xdr:rowOff>
    </xdr:to>
    <xdr:sp macro="" textlink="">
      <xdr:nvSpPr>
        <xdr:cNvPr id="3104" name="Oval 32"/>
        <xdr:cNvSpPr>
          <a:spLocks noChangeArrowheads="1"/>
        </xdr:cNvSpPr>
      </xdr:nvSpPr>
      <xdr:spPr bwMode="auto">
        <a:xfrm>
          <a:off x="4257675" y="7372350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13</xdr:col>
      <xdr:colOff>47625</xdr:colOff>
      <xdr:row>39</xdr:row>
      <xdr:rowOff>76200</xdr:rowOff>
    </xdr:from>
    <xdr:to>
      <xdr:col>13</xdr:col>
      <xdr:colOff>337458</xdr:colOff>
      <xdr:row>40</xdr:row>
      <xdr:rowOff>228600</xdr:rowOff>
    </xdr:to>
    <xdr:sp macro="" textlink="">
      <xdr:nvSpPr>
        <xdr:cNvPr id="3105" name="Oval 33"/>
        <xdr:cNvSpPr>
          <a:spLocks noChangeArrowheads="1"/>
        </xdr:cNvSpPr>
      </xdr:nvSpPr>
      <xdr:spPr bwMode="auto">
        <a:xfrm>
          <a:off x="5019675" y="785812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11</xdr:col>
      <xdr:colOff>28575</xdr:colOff>
      <xdr:row>41</xdr:row>
      <xdr:rowOff>104775</xdr:rowOff>
    </xdr:from>
    <xdr:to>
      <xdr:col>11</xdr:col>
      <xdr:colOff>328200</xdr:colOff>
      <xdr:row>42</xdr:row>
      <xdr:rowOff>200025</xdr:rowOff>
    </xdr:to>
    <xdr:sp macro="" textlink="">
      <xdr:nvSpPr>
        <xdr:cNvPr id="3106" name="Oval 34"/>
        <xdr:cNvSpPr>
          <a:spLocks noChangeArrowheads="1"/>
        </xdr:cNvSpPr>
      </xdr:nvSpPr>
      <xdr:spPr bwMode="auto">
        <a:xfrm>
          <a:off x="4162425" y="839152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18</a:t>
          </a:r>
        </a:p>
      </xdr:txBody>
    </xdr:sp>
    <xdr:clientData/>
  </xdr:twoCellAnchor>
  <xdr:twoCellAnchor>
    <xdr:from>
      <xdr:col>12</xdr:col>
      <xdr:colOff>185420</xdr:colOff>
      <xdr:row>43</xdr:row>
      <xdr:rowOff>85725</xdr:rowOff>
    </xdr:from>
    <xdr:to>
      <xdr:col>13</xdr:col>
      <xdr:colOff>57458</xdr:colOff>
      <xdr:row>44</xdr:row>
      <xdr:rowOff>238125</xdr:rowOff>
    </xdr:to>
    <xdr:sp macro="" textlink="">
      <xdr:nvSpPr>
        <xdr:cNvPr id="3107" name="Oval 35"/>
        <xdr:cNvSpPr>
          <a:spLocks noChangeArrowheads="1"/>
        </xdr:cNvSpPr>
      </xdr:nvSpPr>
      <xdr:spPr bwMode="auto">
        <a:xfrm>
          <a:off x="4733925" y="8867775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15</xdr:col>
      <xdr:colOff>209550</xdr:colOff>
      <xdr:row>41</xdr:row>
      <xdr:rowOff>190500</xdr:rowOff>
    </xdr:from>
    <xdr:to>
      <xdr:col>16</xdr:col>
      <xdr:colOff>123825</xdr:colOff>
      <xdr:row>42</xdr:row>
      <xdr:rowOff>278225</xdr:rowOff>
    </xdr:to>
    <xdr:sp macro="" textlink="">
      <xdr:nvSpPr>
        <xdr:cNvPr id="3108" name="Oval 36"/>
        <xdr:cNvSpPr>
          <a:spLocks noChangeArrowheads="1"/>
        </xdr:cNvSpPr>
      </xdr:nvSpPr>
      <xdr:spPr bwMode="auto">
        <a:xfrm>
          <a:off x="5953125" y="8477250"/>
          <a:ext cx="295275" cy="2952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11</xdr:col>
      <xdr:colOff>161925</xdr:colOff>
      <xdr:row>34</xdr:row>
      <xdr:rowOff>57150</xdr:rowOff>
    </xdr:from>
    <xdr:to>
      <xdr:col>12</xdr:col>
      <xdr:colOff>223625</xdr:colOff>
      <xdr:row>36</xdr:row>
      <xdr:rowOff>87630</xdr:rowOff>
    </xdr:to>
    <xdr:sp macro="" textlink="">
      <xdr:nvSpPr>
        <xdr:cNvPr id="3111" name="Oval 39"/>
        <xdr:cNvSpPr>
          <a:spLocks noChangeArrowheads="1"/>
        </xdr:cNvSpPr>
      </xdr:nvSpPr>
      <xdr:spPr bwMode="auto">
        <a:xfrm>
          <a:off x="4305300" y="6753225"/>
          <a:ext cx="457200" cy="31432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10a</a:t>
          </a:r>
        </a:p>
      </xdr:txBody>
    </xdr:sp>
    <xdr:clientData/>
  </xdr:twoCellAnchor>
  <xdr:twoCellAnchor>
    <xdr:from>
      <xdr:col>0</xdr:col>
      <xdr:colOff>295275</xdr:colOff>
      <xdr:row>1</xdr:row>
      <xdr:rowOff>19050</xdr:rowOff>
    </xdr:from>
    <xdr:to>
      <xdr:col>2</xdr:col>
      <xdr:colOff>133350</xdr:colOff>
      <xdr:row>2</xdr:row>
      <xdr:rowOff>161925</xdr:rowOff>
    </xdr:to>
    <xdr:grpSp>
      <xdr:nvGrpSpPr>
        <xdr:cNvPr id="40" name="Group 1"/>
        <xdr:cNvGrpSpPr>
          <a:grpSpLocks/>
        </xdr:cNvGrpSpPr>
      </xdr:nvGrpSpPr>
      <xdr:grpSpPr>
        <a:xfrm>
          <a:off x="295275" y="152400"/>
          <a:ext cx="561975" cy="342900"/>
          <a:chOff x="0" y="5"/>
          <a:chExt cx="1251596" cy="782435"/>
        </a:xfrm>
      </xdr:grpSpPr>
      <xdr:sp macro="" textlink="">
        <xdr:nvSpPr>
          <xdr:cNvPr id="41" name="Graphic 2"/>
          <xdr:cNvSpPr/>
        </xdr:nvSpPr>
        <xdr:spPr>
          <a:xfrm>
            <a:off x="11" y="640200"/>
            <a:ext cx="1251585" cy="142240"/>
          </a:xfrm>
          <a:custGeom>
            <a:avLst/>
            <a:gdLst/>
            <a:ahLst/>
            <a:cxnLst/>
            <a:rect l="l" t="t" r="r" b="b"/>
            <a:pathLst>
              <a:path w="1251585" h="142240">
                <a:moveTo>
                  <a:pt x="1251559" y="0"/>
                </a:moveTo>
                <a:lnTo>
                  <a:pt x="0" y="0"/>
                </a:lnTo>
                <a:lnTo>
                  <a:pt x="0" y="141693"/>
                </a:lnTo>
                <a:lnTo>
                  <a:pt x="1251559" y="141693"/>
                </a:lnTo>
                <a:lnTo>
                  <a:pt x="1251559" y="0"/>
                </a:lnTo>
                <a:close/>
              </a:path>
            </a:pathLst>
          </a:custGeom>
          <a:solidFill>
            <a:srgbClr val="ED1847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  <xdr:sp macro="" textlink="">
        <xdr:nvSpPr>
          <xdr:cNvPr id="42" name="Graphic 3"/>
          <xdr:cNvSpPr/>
        </xdr:nvSpPr>
        <xdr:spPr>
          <a:xfrm>
            <a:off x="0" y="5"/>
            <a:ext cx="1177912" cy="528000"/>
          </a:xfrm>
          <a:custGeom>
            <a:avLst/>
            <a:gdLst/>
            <a:ahLst/>
            <a:cxnLst/>
            <a:rect l="l" t="t" r="r" b="b"/>
            <a:pathLst>
              <a:path w="1256665" h="600075">
                <a:moveTo>
                  <a:pt x="233895" y="451688"/>
                </a:moveTo>
                <a:lnTo>
                  <a:pt x="231292" y="404114"/>
                </a:lnTo>
                <a:lnTo>
                  <a:pt x="217957" y="353301"/>
                </a:lnTo>
                <a:lnTo>
                  <a:pt x="217551" y="352272"/>
                </a:lnTo>
                <a:lnTo>
                  <a:pt x="210134" y="339598"/>
                </a:lnTo>
                <a:lnTo>
                  <a:pt x="201244" y="329069"/>
                </a:lnTo>
                <a:lnTo>
                  <a:pt x="195745" y="324624"/>
                </a:lnTo>
                <a:lnTo>
                  <a:pt x="190881" y="320687"/>
                </a:lnTo>
                <a:lnTo>
                  <a:pt x="180479" y="315175"/>
                </a:lnTo>
                <a:lnTo>
                  <a:pt x="180479" y="451129"/>
                </a:lnTo>
                <a:lnTo>
                  <a:pt x="180047" y="469214"/>
                </a:lnTo>
                <a:lnTo>
                  <a:pt x="173736" y="511009"/>
                </a:lnTo>
                <a:lnTo>
                  <a:pt x="149847" y="542493"/>
                </a:lnTo>
                <a:lnTo>
                  <a:pt x="100647" y="552323"/>
                </a:lnTo>
                <a:lnTo>
                  <a:pt x="93192" y="552145"/>
                </a:lnTo>
                <a:lnTo>
                  <a:pt x="82651" y="551624"/>
                </a:lnTo>
                <a:lnTo>
                  <a:pt x="52285" y="549516"/>
                </a:lnTo>
                <a:lnTo>
                  <a:pt x="52285" y="366788"/>
                </a:lnTo>
                <a:lnTo>
                  <a:pt x="71018" y="360895"/>
                </a:lnTo>
                <a:lnTo>
                  <a:pt x="88404" y="356679"/>
                </a:lnTo>
                <a:lnTo>
                  <a:pt x="104470" y="354152"/>
                </a:lnTo>
                <a:lnTo>
                  <a:pt x="119202" y="353301"/>
                </a:lnTo>
                <a:lnTo>
                  <a:pt x="130111" y="353885"/>
                </a:lnTo>
                <a:lnTo>
                  <a:pt x="166839" y="374802"/>
                </a:lnTo>
                <a:lnTo>
                  <a:pt x="178993" y="418033"/>
                </a:lnTo>
                <a:lnTo>
                  <a:pt x="180479" y="451129"/>
                </a:lnTo>
                <a:lnTo>
                  <a:pt x="180479" y="315175"/>
                </a:lnTo>
                <a:lnTo>
                  <a:pt x="178841" y="314299"/>
                </a:lnTo>
                <a:lnTo>
                  <a:pt x="164947" y="309727"/>
                </a:lnTo>
                <a:lnTo>
                  <a:pt x="149186" y="306984"/>
                </a:lnTo>
                <a:lnTo>
                  <a:pt x="131572" y="306070"/>
                </a:lnTo>
                <a:lnTo>
                  <a:pt x="121069" y="306349"/>
                </a:lnTo>
                <a:lnTo>
                  <a:pt x="82600" y="313143"/>
                </a:lnTo>
                <a:lnTo>
                  <a:pt x="52285" y="324624"/>
                </a:lnTo>
                <a:lnTo>
                  <a:pt x="52285" y="186258"/>
                </a:lnTo>
                <a:lnTo>
                  <a:pt x="0" y="213690"/>
                </a:lnTo>
                <a:lnTo>
                  <a:pt x="0" y="592810"/>
                </a:lnTo>
                <a:lnTo>
                  <a:pt x="38760" y="596468"/>
                </a:lnTo>
                <a:lnTo>
                  <a:pt x="59448" y="597877"/>
                </a:lnTo>
                <a:lnTo>
                  <a:pt x="79514" y="598716"/>
                </a:lnTo>
                <a:lnTo>
                  <a:pt x="98958" y="598995"/>
                </a:lnTo>
                <a:lnTo>
                  <a:pt x="123393" y="598157"/>
                </a:lnTo>
                <a:lnTo>
                  <a:pt x="163728" y="591400"/>
                </a:lnTo>
                <a:lnTo>
                  <a:pt x="204508" y="567448"/>
                </a:lnTo>
                <a:lnTo>
                  <a:pt x="226771" y="522808"/>
                </a:lnTo>
                <a:lnTo>
                  <a:pt x="233095" y="478523"/>
                </a:lnTo>
                <a:lnTo>
                  <a:pt x="233895" y="451688"/>
                </a:lnTo>
                <a:close/>
              </a:path>
              <a:path w="1256665" h="600075">
                <a:moveTo>
                  <a:pt x="521754" y="436511"/>
                </a:moveTo>
                <a:lnTo>
                  <a:pt x="521398" y="433692"/>
                </a:lnTo>
                <a:lnTo>
                  <a:pt x="514578" y="379450"/>
                </a:lnTo>
                <a:lnTo>
                  <a:pt x="499008" y="349923"/>
                </a:lnTo>
                <a:lnTo>
                  <a:pt x="493077" y="338683"/>
                </a:lnTo>
                <a:lnTo>
                  <a:pt x="469468" y="322580"/>
                </a:lnTo>
                <a:lnTo>
                  <a:pt x="469468" y="433692"/>
                </a:lnTo>
                <a:lnTo>
                  <a:pt x="338467" y="433692"/>
                </a:lnTo>
                <a:lnTo>
                  <a:pt x="342950" y="395820"/>
                </a:lnTo>
                <a:lnTo>
                  <a:pt x="364680" y="361162"/>
                </a:lnTo>
                <a:lnTo>
                  <a:pt x="407060" y="349923"/>
                </a:lnTo>
                <a:lnTo>
                  <a:pt x="422706" y="351116"/>
                </a:lnTo>
                <a:lnTo>
                  <a:pt x="461403" y="380250"/>
                </a:lnTo>
                <a:lnTo>
                  <a:pt x="469468" y="433692"/>
                </a:lnTo>
                <a:lnTo>
                  <a:pt x="469468" y="322580"/>
                </a:lnTo>
                <a:lnTo>
                  <a:pt x="457238" y="314223"/>
                </a:lnTo>
                <a:lnTo>
                  <a:pt x="407060" y="306070"/>
                </a:lnTo>
                <a:lnTo>
                  <a:pt x="378155" y="308444"/>
                </a:lnTo>
                <a:lnTo>
                  <a:pt x="332473" y="327418"/>
                </a:lnTo>
                <a:lnTo>
                  <a:pt x="302780" y="365506"/>
                </a:lnTo>
                <a:lnTo>
                  <a:pt x="288023" y="423557"/>
                </a:lnTo>
                <a:lnTo>
                  <a:pt x="286181" y="460121"/>
                </a:lnTo>
                <a:lnTo>
                  <a:pt x="287896" y="493941"/>
                </a:lnTo>
                <a:lnTo>
                  <a:pt x="301675" y="546938"/>
                </a:lnTo>
                <a:lnTo>
                  <a:pt x="329819" y="580745"/>
                </a:lnTo>
                <a:lnTo>
                  <a:pt x="375920" y="597471"/>
                </a:lnTo>
                <a:lnTo>
                  <a:pt x="405942" y="599554"/>
                </a:lnTo>
                <a:lnTo>
                  <a:pt x="427761" y="598855"/>
                </a:lnTo>
                <a:lnTo>
                  <a:pt x="452742" y="596747"/>
                </a:lnTo>
                <a:lnTo>
                  <a:pt x="480885" y="593229"/>
                </a:lnTo>
                <a:lnTo>
                  <a:pt x="512203" y="588314"/>
                </a:lnTo>
                <a:lnTo>
                  <a:pt x="511213" y="552894"/>
                </a:lnTo>
                <a:lnTo>
                  <a:pt x="511073" y="547827"/>
                </a:lnTo>
                <a:lnTo>
                  <a:pt x="466661" y="551573"/>
                </a:lnTo>
                <a:lnTo>
                  <a:pt x="425615" y="552843"/>
                </a:lnTo>
                <a:lnTo>
                  <a:pt x="416623" y="552894"/>
                </a:lnTo>
                <a:lnTo>
                  <a:pt x="402551" y="552437"/>
                </a:lnTo>
                <a:lnTo>
                  <a:pt x="362915" y="541350"/>
                </a:lnTo>
                <a:lnTo>
                  <a:pt x="341274" y="501662"/>
                </a:lnTo>
                <a:lnTo>
                  <a:pt x="339039" y="474738"/>
                </a:lnTo>
                <a:lnTo>
                  <a:pt x="518388" y="474738"/>
                </a:lnTo>
                <a:lnTo>
                  <a:pt x="521754" y="436511"/>
                </a:lnTo>
                <a:close/>
              </a:path>
              <a:path w="1256665" h="600075">
                <a:moveTo>
                  <a:pt x="734834" y="306070"/>
                </a:moveTo>
                <a:lnTo>
                  <a:pt x="710311" y="312254"/>
                </a:lnTo>
                <a:lnTo>
                  <a:pt x="685634" y="321259"/>
                </a:lnTo>
                <a:lnTo>
                  <a:pt x="660831" y="333057"/>
                </a:lnTo>
                <a:lnTo>
                  <a:pt x="635889" y="347675"/>
                </a:lnTo>
                <a:lnTo>
                  <a:pt x="635889" y="312254"/>
                </a:lnTo>
                <a:lnTo>
                  <a:pt x="584161" y="312254"/>
                </a:lnTo>
                <a:lnTo>
                  <a:pt x="584161" y="593369"/>
                </a:lnTo>
                <a:lnTo>
                  <a:pt x="636447" y="593369"/>
                </a:lnTo>
                <a:lnTo>
                  <a:pt x="636447" y="392658"/>
                </a:lnTo>
                <a:lnTo>
                  <a:pt x="649947" y="386473"/>
                </a:lnTo>
                <a:lnTo>
                  <a:pt x="689305" y="371284"/>
                </a:lnTo>
                <a:lnTo>
                  <a:pt x="734834" y="358914"/>
                </a:lnTo>
                <a:lnTo>
                  <a:pt x="734834" y="347675"/>
                </a:lnTo>
                <a:lnTo>
                  <a:pt x="734834" y="306070"/>
                </a:lnTo>
                <a:close/>
              </a:path>
              <a:path w="1256665" h="600075">
                <a:moveTo>
                  <a:pt x="965352" y="590003"/>
                </a:moveTo>
                <a:lnTo>
                  <a:pt x="963866" y="552323"/>
                </a:lnTo>
                <a:lnTo>
                  <a:pt x="963676" y="547268"/>
                </a:lnTo>
                <a:lnTo>
                  <a:pt x="897331" y="552323"/>
                </a:lnTo>
                <a:lnTo>
                  <a:pt x="858634" y="546950"/>
                </a:lnTo>
                <a:lnTo>
                  <a:pt x="826770" y="512406"/>
                </a:lnTo>
                <a:lnTo>
                  <a:pt x="820699" y="471411"/>
                </a:lnTo>
                <a:lnTo>
                  <a:pt x="820305" y="453377"/>
                </a:lnTo>
                <a:lnTo>
                  <a:pt x="820699" y="434835"/>
                </a:lnTo>
                <a:lnTo>
                  <a:pt x="826770" y="392658"/>
                </a:lnTo>
                <a:lnTo>
                  <a:pt x="858520" y="358355"/>
                </a:lnTo>
                <a:lnTo>
                  <a:pt x="895642" y="353301"/>
                </a:lnTo>
                <a:lnTo>
                  <a:pt x="907237" y="353580"/>
                </a:lnTo>
                <a:lnTo>
                  <a:pt x="922337" y="354431"/>
                </a:lnTo>
                <a:lnTo>
                  <a:pt x="940955" y="355828"/>
                </a:lnTo>
                <a:lnTo>
                  <a:pt x="963104" y="357797"/>
                </a:lnTo>
                <a:lnTo>
                  <a:pt x="963282" y="353301"/>
                </a:lnTo>
                <a:lnTo>
                  <a:pt x="949858" y="313359"/>
                </a:lnTo>
                <a:lnTo>
                  <a:pt x="905611" y="307187"/>
                </a:lnTo>
                <a:lnTo>
                  <a:pt x="879894" y="306070"/>
                </a:lnTo>
                <a:lnTo>
                  <a:pt x="850315" y="308483"/>
                </a:lnTo>
                <a:lnTo>
                  <a:pt x="806043" y="327736"/>
                </a:lnTo>
                <a:lnTo>
                  <a:pt x="780643" y="365798"/>
                </a:lnTo>
                <a:lnTo>
                  <a:pt x="768413" y="419912"/>
                </a:lnTo>
                <a:lnTo>
                  <a:pt x="766889" y="452818"/>
                </a:lnTo>
                <a:lnTo>
                  <a:pt x="767575" y="477697"/>
                </a:lnTo>
                <a:lnTo>
                  <a:pt x="773049" y="519861"/>
                </a:lnTo>
                <a:lnTo>
                  <a:pt x="792327" y="564984"/>
                </a:lnTo>
                <a:lnTo>
                  <a:pt x="827379" y="591019"/>
                </a:lnTo>
                <a:lnTo>
                  <a:pt x="880452" y="599554"/>
                </a:lnTo>
                <a:lnTo>
                  <a:pt x="896505" y="598957"/>
                </a:lnTo>
                <a:lnTo>
                  <a:pt x="916012" y="597166"/>
                </a:lnTo>
                <a:lnTo>
                  <a:pt x="938961" y="594182"/>
                </a:lnTo>
                <a:lnTo>
                  <a:pt x="965352" y="590003"/>
                </a:lnTo>
                <a:close/>
              </a:path>
              <a:path w="1256665" h="600075">
                <a:moveTo>
                  <a:pt x="1242517" y="242735"/>
                </a:moveTo>
                <a:lnTo>
                  <a:pt x="1208519" y="213347"/>
                </a:lnTo>
                <a:lnTo>
                  <a:pt x="1167701" y="198843"/>
                </a:lnTo>
                <a:lnTo>
                  <a:pt x="1096060" y="177342"/>
                </a:lnTo>
                <a:lnTo>
                  <a:pt x="1081786" y="173837"/>
                </a:lnTo>
                <a:lnTo>
                  <a:pt x="1057554" y="167868"/>
                </a:lnTo>
                <a:lnTo>
                  <a:pt x="1012456" y="158762"/>
                </a:lnTo>
                <a:lnTo>
                  <a:pt x="1004760" y="155638"/>
                </a:lnTo>
                <a:lnTo>
                  <a:pt x="1000963" y="150317"/>
                </a:lnTo>
                <a:lnTo>
                  <a:pt x="1000988" y="150075"/>
                </a:lnTo>
                <a:lnTo>
                  <a:pt x="1035367" y="120929"/>
                </a:lnTo>
                <a:lnTo>
                  <a:pt x="1083183" y="104305"/>
                </a:lnTo>
                <a:lnTo>
                  <a:pt x="1099210" y="101168"/>
                </a:lnTo>
                <a:lnTo>
                  <a:pt x="1102944" y="101879"/>
                </a:lnTo>
                <a:lnTo>
                  <a:pt x="1108697" y="104673"/>
                </a:lnTo>
                <a:lnTo>
                  <a:pt x="1116279" y="109220"/>
                </a:lnTo>
                <a:lnTo>
                  <a:pt x="1125486" y="115189"/>
                </a:lnTo>
                <a:lnTo>
                  <a:pt x="1132001" y="119519"/>
                </a:lnTo>
                <a:lnTo>
                  <a:pt x="1139240" y="114592"/>
                </a:lnTo>
                <a:lnTo>
                  <a:pt x="1141437" y="112191"/>
                </a:lnTo>
                <a:lnTo>
                  <a:pt x="1145222" y="107607"/>
                </a:lnTo>
                <a:lnTo>
                  <a:pt x="1146619" y="103619"/>
                </a:lnTo>
                <a:lnTo>
                  <a:pt x="1147140" y="103809"/>
                </a:lnTo>
                <a:lnTo>
                  <a:pt x="1147889" y="103619"/>
                </a:lnTo>
                <a:lnTo>
                  <a:pt x="1151674" y="102666"/>
                </a:lnTo>
                <a:lnTo>
                  <a:pt x="1155192" y="101168"/>
                </a:lnTo>
                <a:lnTo>
                  <a:pt x="1157401" y="100228"/>
                </a:lnTo>
                <a:lnTo>
                  <a:pt x="1161999" y="91046"/>
                </a:lnTo>
                <a:lnTo>
                  <a:pt x="1165377" y="91262"/>
                </a:lnTo>
                <a:lnTo>
                  <a:pt x="1165377" y="91046"/>
                </a:lnTo>
                <a:lnTo>
                  <a:pt x="1165377" y="88265"/>
                </a:lnTo>
                <a:lnTo>
                  <a:pt x="1164488" y="85928"/>
                </a:lnTo>
                <a:lnTo>
                  <a:pt x="1163485" y="83286"/>
                </a:lnTo>
                <a:lnTo>
                  <a:pt x="1162723" y="81280"/>
                </a:lnTo>
                <a:lnTo>
                  <a:pt x="1155052" y="70459"/>
                </a:lnTo>
                <a:lnTo>
                  <a:pt x="1154404" y="66332"/>
                </a:lnTo>
                <a:lnTo>
                  <a:pt x="1155204" y="58420"/>
                </a:lnTo>
                <a:lnTo>
                  <a:pt x="1152296" y="49022"/>
                </a:lnTo>
                <a:lnTo>
                  <a:pt x="1145590" y="39471"/>
                </a:lnTo>
                <a:lnTo>
                  <a:pt x="1135011" y="31127"/>
                </a:lnTo>
                <a:lnTo>
                  <a:pt x="1128382" y="27279"/>
                </a:lnTo>
                <a:lnTo>
                  <a:pt x="1125296" y="24523"/>
                </a:lnTo>
                <a:lnTo>
                  <a:pt x="1133678" y="13347"/>
                </a:lnTo>
                <a:lnTo>
                  <a:pt x="1135405" y="8572"/>
                </a:lnTo>
                <a:lnTo>
                  <a:pt x="1139685" y="3124"/>
                </a:lnTo>
                <a:lnTo>
                  <a:pt x="1143203" y="0"/>
                </a:lnTo>
                <a:lnTo>
                  <a:pt x="1130173" y="1676"/>
                </a:lnTo>
                <a:lnTo>
                  <a:pt x="1124508" y="5461"/>
                </a:lnTo>
                <a:lnTo>
                  <a:pt x="1067295" y="38150"/>
                </a:lnTo>
                <a:lnTo>
                  <a:pt x="1013117" y="59994"/>
                </a:lnTo>
                <a:lnTo>
                  <a:pt x="963295" y="73215"/>
                </a:lnTo>
                <a:lnTo>
                  <a:pt x="919162" y="80022"/>
                </a:lnTo>
                <a:lnTo>
                  <a:pt x="853313" y="83286"/>
                </a:lnTo>
                <a:lnTo>
                  <a:pt x="820521" y="82626"/>
                </a:lnTo>
                <a:lnTo>
                  <a:pt x="774166" y="80302"/>
                </a:lnTo>
                <a:lnTo>
                  <a:pt x="564591" y="66929"/>
                </a:lnTo>
                <a:lnTo>
                  <a:pt x="509397" y="64655"/>
                </a:lnTo>
                <a:lnTo>
                  <a:pt x="462470" y="64579"/>
                </a:lnTo>
                <a:lnTo>
                  <a:pt x="418236" y="67043"/>
                </a:lnTo>
                <a:lnTo>
                  <a:pt x="371119" y="72390"/>
                </a:lnTo>
                <a:lnTo>
                  <a:pt x="315569" y="80937"/>
                </a:lnTo>
                <a:lnTo>
                  <a:pt x="252437" y="94703"/>
                </a:lnTo>
                <a:lnTo>
                  <a:pt x="192709" y="113093"/>
                </a:lnTo>
                <a:lnTo>
                  <a:pt x="141566" y="133223"/>
                </a:lnTo>
                <a:lnTo>
                  <a:pt x="104254" y="152247"/>
                </a:lnTo>
                <a:lnTo>
                  <a:pt x="83413" y="175158"/>
                </a:lnTo>
                <a:lnTo>
                  <a:pt x="85191" y="180594"/>
                </a:lnTo>
                <a:lnTo>
                  <a:pt x="90297" y="183095"/>
                </a:lnTo>
                <a:lnTo>
                  <a:pt x="97675" y="182105"/>
                </a:lnTo>
                <a:lnTo>
                  <a:pt x="105740" y="176479"/>
                </a:lnTo>
                <a:lnTo>
                  <a:pt x="109842" y="168859"/>
                </a:lnTo>
                <a:lnTo>
                  <a:pt x="112725" y="161442"/>
                </a:lnTo>
                <a:lnTo>
                  <a:pt x="117119" y="156425"/>
                </a:lnTo>
                <a:lnTo>
                  <a:pt x="178409" y="129654"/>
                </a:lnTo>
                <a:lnTo>
                  <a:pt x="224586" y="115798"/>
                </a:lnTo>
                <a:lnTo>
                  <a:pt x="289102" y="101168"/>
                </a:lnTo>
                <a:lnTo>
                  <a:pt x="348881" y="91681"/>
                </a:lnTo>
                <a:lnTo>
                  <a:pt x="405790" y="86906"/>
                </a:lnTo>
                <a:lnTo>
                  <a:pt x="458266" y="85928"/>
                </a:lnTo>
                <a:lnTo>
                  <a:pt x="504710" y="87871"/>
                </a:lnTo>
                <a:lnTo>
                  <a:pt x="543585" y="91833"/>
                </a:lnTo>
                <a:lnTo>
                  <a:pt x="553643" y="93192"/>
                </a:lnTo>
                <a:lnTo>
                  <a:pt x="554482" y="100406"/>
                </a:lnTo>
                <a:lnTo>
                  <a:pt x="547471" y="101955"/>
                </a:lnTo>
                <a:lnTo>
                  <a:pt x="521563" y="110147"/>
                </a:lnTo>
                <a:lnTo>
                  <a:pt x="497255" y="121653"/>
                </a:lnTo>
                <a:lnTo>
                  <a:pt x="474497" y="134581"/>
                </a:lnTo>
                <a:lnTo>
                  <a:pt x="453313" y="147091"/>
                </a:lnTo>
                <a:lnTo>
                  <a:pt x="442531" y="151066"/>
                </a:lnTo>
                <a:lnTo>
                  <a:pt x="430847" y="152438"/>
                </a:lnTo>
                <a:lnTo>
                  <a:pt x="420662" y="151714"/>
                </a:lnTo>
                <a:lnTo>
                  <a:pt x="414401" y="149415"/>
                </a:lnTo>
                <a:lnTo>
                  <a:pt x="410908" y="146507"/>
                </a:lnTo>
                <a:lnTo>
                  <a:pt x="404114" y="141490"/>
                </a:lnTo>
                <a:lnTo>
                  <a:pt x="399618" y="146304"/>
                </a:lnTo>
                <a:lnTo>
                  <a:pt x="389674" y="154355"/>
                </a:lnTo>
                <a:lnTo>
                  <a:pt x="377913" y="161099"/>
                </a:lnTo>
                <a:lnTo>
                  <a:pt x="366890" y="166662"/>
                </a:lnTo>
                <a:lnTo>
                  <a:pt x="359143" y="171208"/>
                </a:lnTo>
                <a:lnTo>
                  <a:pt x="340385" y="183629"/>
                </a:lnTo>
                <a:lnTo>
                  <a:pt x="313245" y="199948"/>
                </a:lnTo>
                <a:lnTo>
                  <a:pt x="278218" y="220243"/>
                </a:lnTo>
                <a:lnTo>
                  <a:pt x="269354" y="221221"/>
                </a:lnTo>
                <a:lnTo>
                  <a:pt x="262331" y="223431"/>
                </a:lnTo>
                <a:lnTo>
                  <a:pt x="236296" y="250786"/>
                </a:lnTo>
                <a:lnTo>
                  <a:pt x="257238" y="248107"/>
                </a:lnTo>
                <a:lnTo>
                  <a:pt x="314845" y="220713"/>
                </a:lnTo>
                <a:lnTo>
                  <a:pt x="343992" y="205219"/>
                </a:lnTo>
                <a:lnTo>
                  <a:pt x="370065" y="195275"/>
                </a:lnTo>
                <a:lnTo>
                  <a:pt x="390271" y="191439"/>
                </a:lnTo>
                <a:lnTo>
                  <a:pt x="403847" y="191287"/>
                </a:lnTo>
                <a:lnTo>
                  <a:pt x="416052" y="191935"/>
                </a:lnTo>
                <a:lnTo>
                  <a:pt x="461098" y="195338"/>
                </a:lnTo>
                <a:lnTo>
                  <a:pt x="493369" y="194030"/>
                </a:lnTo>
                <a:lnTo>
                  <a:pt x="510921" y="191287"/>
                </a:lnTo>
                <a:lnTo>
                  <a:pt x="533082" y="187807"/>
                </a:lnTo>
                <a:lnTo>
                  <a:pt x="568363" y="178028"/>
                </a:lnTo>
                <a:lnTo>
                  <a:pt x="587311" y="166027"/>
                </a:lnTo>
                <a:lnTo>
                  <a:pt x="602132" y="158051"/>
                </a:lnTo>
                <a:lnTo>
                  <a:pt x="629666" y="153149"/>
                </a:lnTo>
                <a:lnTo>
                  <a:pt x="638517" y="152438"/>
                </a:lnTo>
                <a:lnTo>
                  <a:pt x="660209" y="150698"/>
                </a:lnTo>
                <a:lnTo>
                  <a:pt x="684034" y="150075"/>
                </a:lnTo>
                <a:lnTo>
                  <a:pt x="700557" y="150164"/>
                </a:lnTo>
                <a:lnTo>
                  <a:pt x="713803" y="150863"/>
                </a:lnTo>
                <a:lnTo>
                  <a:pt x="727049" y="153149"/>
                </a:lnTo>
                <a:lnTo>
                  <a:pt x="743572" y="157988"/>
                </a:lnTo>
                <a:lnTo>
                  <a:pt x="785583" y="173990"/>
                </a:lnTo>
                <a:lnTo>
                  <a:pt x="813384" y="181470"/>
                </a:lnTo>
                <a:lnTo>
                  <a:pt x="849426" y="186004"/>
                </a:lnTo>
                <a:lnTo>
                  <a:pt x="875398" y="183997"/>
                </a:lnTo>
                <a:lnTo>
                  <a:pt x="900099" y="178308"/>
                </a:lnTo>
                <a:lnTo>
                  <a:pt x="918032" y="173837"/>
                </a:lnTo>
                <a:lnTo>
                  <a:pt x="923734" y="175488"/>
                </a:lnTo>
                <a:lnTo>
                  <a:pt x="923010" y="180835"/>
                </a:lnTo>
                <a:lnTo>
                  <a:pt x="925233" y="186143"/>
                </a:lnTo>
                <a:lnTo>
                  <a:pt x="931773" y="190220"/>
                </a:lnTo>
                <a:lnTo>
                  <a:pt x="943965" y="191846"/>
                </a:lnTo>
                <a:lnTo>
                  <a:pt x="984631" y="191350"/>
                </a:lnTo>
                <a:lnTo>
                  <a:pt x="1006233" y="191503"/>
                </a:lnTo>
                <a:lnTo>
                  <a:pt x="1056513" y="195859"/>
                </a:lnTo>
                <a:lnTo>
                  <a:pt x="1130617" y="209194"/>
                </a:lnTo>
                <a:lnTo>
                  <a:pt x="1183805" y="220802"/>
                </a:lnTo>
                <a:lnTo>
                  <a:pt x="1210894" y="237744"/>
                </a:lnTo>
                <a:lnTo>
                  <a:pt x="1215555" y="239687"/>
                </a:lnTo>
                <a:lnTo>
                  <a:pt x="1225245" y="243992"/>
                </a:lnTo>
                <a:lnTo>
                  <a:pt x="1232331" y="246849"/>
                </a:lnTo>
                <a:lnTo>
                  <a:pt x="1237056" y="248069"/>
                </a:lnTo>
                <a:lnTo>
                  <a:pt x="1239697" y="247472"/>
                </a:lnTo>
                <a:lnTo>
                  <a:pt x="1242517" y="242735"/>
                </a:lnTo>
                <a:close/>
              </a:path>
              <a:path w="1256665" h="600075">
                <a:moveTo>
                  <a:pt x="1256601" y="453936"/>
                </a:moveTo>
                <a:lnTo>
                  <a:pt x="1249362" y="387667"/>
                </a:lnTo>
                <a:lnTo>
                  <a:pt x="1233754" y="351612"/>
                </a:lnTo>
                <a:lnTo>
                  <a:pt x="1202626" y="321818"/>
                </a:lnTo>
                <a:lnTo>
                  <a:pt x="1202626" y="453936"/>
                </a:lnTo>
                <a:lnTo>
                  <a:pt x="1202232" y="472008"/>
                </a:lnTo>
                <a:lnTo>
                  <a:pt x="1196441" y="513537"/>
                </a:lnTo>
                <a:lnTo>
                  <a:pt x="1167155" y="548640"/>
                </a:lnTo>
                <a:lnTo>
                  <a:pt x="1133475" y="554012"/>
                </a:lnTo>
                <a:lnTo>
                  <a:pt x="1120711" y="553415"/>
                </a:lnTo>
                <a:lnTo>
                  <a:pt x="1084262" y="538924"/>
                </a:lnTo>
                <a:lnTo>
                  <a:pt x="1067219" y="501434"/>
                </a:lnTo>
                <a:lnTo>
                  <a:pt x="1063752" y="453936"/>
                </a:lnTo>
                <a:lnTo>
                  <a:pt x="1064171" y="435102"/>
                </a:lnTo>
                <a:lnTo>
                  <a:pt x="1070216" y="392379"/>
                </a:lnTo>
                <a:lnTo>
                  <a:pt x="1091857" y="360883"/>
                </a:lnTo>
                <a:lnTo>
                  <a:pt x="1133475" y="351612"/>
                </a:lnTo>
                <a:lnTo>
                  <a:pt x="1145959" y="352196"/>
                </a:lnTo>
                <a:lnTo>
                  <a:pt x="1181722" y="366344"/>
                </a:lnTo>
                <a:lnTo>
                  <a:pt x="1198981" y="404190"/>
                </a:lnTo>
                <a:lnTo>
                  <a:pt x="1202626" y="453936"/>
                </a:lnTo>
                <a:lnTo>
                  <a:pt x="1202626" y="321818"/>
                </a:lnTo>
                <a:lnTo>
                  <a:pt x="1189621" y="314998"/>
                </a:lnTo>
                <a:lnTo>
                  <a:pt x="1163815" y="308305"/>
                </a:lnTo>
                <a:lnTo>
                  <a:pt x="1133475" y="306070"/>
                </a:lnTo>
                <a:lnTo>
                  <a:pt x="1103287" y="308305"/>
                </a:lnTo>
                <a:lnTo>
                  <a:pt x="1056398" y="325996"/>
                </a:lnTo>
                <a:lnTo>
                  <a:pt x="1026782" y="361797"/>
                </a:lnTo>
                <a:lnTo>
                  <a:pt x="1012164" y="418033"/>
                </a:lnTo>
                <a:lnTo>
                  <a:pt x="1010335" y="453936"/>
                </a:lnTo>
                <a:lnTo>
                  <a:pt x="1012126" y="489102"/>
                </a:lnTo>
                <a:lnTo>
                  <a:pt x="1026464" y="544334"/>
                </a:lnTo>
                <a:lnTo>
                  <a:pt x="1055662" y="579793"/>
                </a:lnTo>
                <a:lnTo>
                  <a:pt x="1102893" y="597357"/>
                </a:lnTo>
                <a:lnTo>
                  <a:pt x="1133475" y="599554"/>
                </a:lnTo>
                <a:lnTo>
                  <a:pt x="1164043" y="597344"/>
                </a:lnTo>
                <a:lnTo>
                  <a:pt x="1189977" y="590702"/>
                </a:lnTo>
                <a:lnTo>
                  <a:pt x="1211262" y="579640"/>
                </a:lnTo>
                <a:lnTo>
                  <a:pt x="1227924" y="564134"/>
                </a:lnTo>
                <a:lnTo>
                  <a:pt x="1234211" y="554012"/>
                </a:lnTo>
                <a:lnTo>
                  <a:pt x="1240459" y="543966"/>
                </a:lnTo>
                <a:lnTo>
                  <a:pt x="1249426" y="518883"/>
                </a:lnTo>
                <a:lnTo>
                  <a:pt x="1254760" y="489102"/>
                </a:lnTo>
                <a:lnTo>
                  <a:pt x="1254874" y="487603"/>
                </a:lnTo>
                <a:lnTo>
                  <a:pt x="1256601" y="453936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7"/>
  <sheetViews>
    <sheetView tabSelected="1" zoomScale="145" zoomScaleNormal="145" workbookViewId="0">
      <selection activeCell="K1" sqref="K1"/>
    </sheetView>
  </sheetViews>
  <sheetFormatPr defaultRowHeight="12.75" x14ac:dyDescent="0.2"/>
  <cols>
    <col min="1" max="1" width="5.42578125" customWidth="1"/>
    <col min="2" max="2" width="33.85546875" customWidth="1"/>
    <col min="3" max="3" width="10.5703125" bestFit="1" customWidth="1"/>
    <col min="4" max="4" width="12.5703125" customWidth="1"/>
    <col min="5" max="5" width="17.5703125" customWidth="1"/>
    <col min="6" max="6" width="23.5703125" bestFit="1" customWidth="1"/>
    <col min="7" max="7" width="29" customWidth="1"/>
    <col min="8" max="8" width="23.42578125" bestFit="1" customWidth="1"/>
  </cols>
  <sheetData>
    <row r="1" spans="1:8" ht="56.45" customHeight="1" x14ac:dyDescent="0.25">
      <c r="A1" s="135"/>
      <c r="B1" s="135"/>
      <c r="C1" s="136"/>
      <c r="D1" s="137"/>
      <c r="E1" s="251" t="s">
        <v>126</v>
      </c>
      <c r="F1" s="135"/>
      <c r="G1" s="253" t="s">
        <v>193</v>
      </c>
      <c r="H1" s="135"/>
    </row>
    <row r="2" spans="1:8" ht="16.350000000000001" customHeight="1" x14ac:dyDescent="0.35">
      <c r="A2" s="324" t="s">
        <v>127</v>
      </c>
      <c r="B2" s="139" t="s">
        <v>128</v>
      </c>
      <c r="C2" s="326"/>
      <c r="D2" s="326"/>
      <c r="E2" s="138"/>
      <c r="F2" s="135"/>
      <c r="G2" s="135" t="str">
        <f>IF(G3&gt;0,"","Inserire codice fornitore")</f>
        <v>Inserire codice fornitore</v>
      </c>
      <c r="H2" s="135"/>
    </row>
    <row r="3" spans="1:8" ht="15.75" x14ac:dyDescent="0.25">
      <c r="A3" s="324"/>
      <c r="B3" s="139" t="s">
        <v>129</v>
      </c>
      <c r="C3" s="331"/>
      <c r="D3" s="331"/>
      <c r="E3" s="135"/>
      <c r="F3" s="136" t="s">
        <v>130</v>
      </c>
      <c r="G3" s="249"/>
      <c r="H3" s="250"/>
    </row>
    <row r="4" spans="1:8" x14ac:dyDescent="0.2">
      <c r="A4" s="324"/>
      <c r="B4" s="140"/>
      <c r="C4" s="139"/>
      <c r="D4" s="135"/>
      <c r="E4" s="135"/>
      <c r="F4" s="135" t="s">
        <v>131</v>
      </c>
      <c r="G4" s="332"/>
      <c r="H4" s="332"/>
    </row>
    <row r="5" spans="1:8" ht="15" x14ac:dyDescent="0.2">
      <c r="A5" s="324"/>
      <c r="B5" s="135" t="s">
        <v>132</v>
      </c>
      <c r="C5" s="141"/>
      <c r="D5" s="142"/>
      <c r="E5" s="135"/>
      <c r="F5" s="136" t="s">
        <v>133</v>
      </c>
      <c r="G5" s="333"/>
      <c r="H5" s="333"/>
    </row>
    <row r="6" spans="1:8" ht="15" customHeight="1" x14ac:dyDescent="0.2">
      <c r="A6" s="324"/>
      <c r="C6" s="143"/>
      <c r="D6" s="136"/>
      <c r="E6" s="135"/>
      <c r="F6" s="135" t="s">
        <v>134</v>
      </c>
      <c r="G6" s="332"/>
      <c r="H6" s="332"/>
    </row>
    <row r="7" spans="1:8" ht="14.25" x14ac:dyDescent="0.2">
      <c r="A7" s="324"/>
      <c r="B7" s="144" t="s">
        <v>135</v>
      </c>
      <c r="C7" s="334"/>
      <c r="D7" s="334"/>
      <c r="E7" s="334"/>
      <c r="F7" s="135"/>
      <c r="G7" s="135"/>
      <c r="H7" s="135"/>
    </row>
    <row r="8" spans="1:8" ht="14.25" x14ac:dyDescent="0.2">
      <c r="A8" s="324"/>
      <c r="B8" s="144" t="s">
        <v>136</v>
      </c>
      <c r="C8" s="145"/>
      <c r="D8" s="145"/>
      <c r="E8" s="145"/>
      <c r="F8" s="135"/>
      <c r="G8" s="146"/>
      <c r="H8" s="135"/>
    </row>
    <row r="9" spans="1:8" ht="14.25" x14ac:dyDescent="0.2">
      <c r="A9" s="324"/>
      <c r="B9" s="147" t="s">
        <v>137</v>
      </c>
      <c r="C9" s="145"/>
      <c r="D9" s="145"/>
      <c r="E9" s="145"/>
      <c r="F9" s="136"/>
      <c r="G9" s="327" t="str">
        <f>IF(SUM(H9:H11)=0, "Inserisci dimensioni Lotti", "DIMENSIONE LOTTI")</f>
        <v>Inserisci dimensioni Lotti</v>
      </c>
      <c r="H9" s="148"/>
    </row>
    <row r="10" spans="1:8" ht="14.25" x14ac:dyDescent="0.2">
      <c r="A10" s="324"/>
      <c r="B10" s="147" t="s">
        <v>138</v>
      </c>
      <c r="C10" s="330"/>
      <c r="D10" s="330"/>
      <c r="E10" s="330"/>
      <c r="F10" s="135"/>
      <c r="G10" s="328"/>
      <c r="H10" s="148"/>
    </row>
    <row r="11" spans="1:8" x14ac:dyDescent="0.2">
      <c r="A11" s="324"/>
      <c r="C11" s="143"/>
      <c r="D11" s="143"/>
      <c r="E11" s="143"/>
      <c r="F11" s="135"/>
      <c r="G11" s="329"/>
      <c r="H11" s="148"/>
    </row>
    <row r="12" spans="1:8" ht="14.25" x14ac:dyDescent="0.2">
      <c r="A12" s="324"/>
      <c r="B12" s="149" t="s">
        <v>139</v>
      </c>
      <c r="C12" s="335"/>
      <c r="D12" s="335"/>
      <c r="E12" s="335"/>
      <c r="F12" s="135"/>
      <c r="H12" s="143"/>
    </row>
    <row r="13" spans="1:8" ht="14.25" x14ac:dyDescent="0.2">
      <c r="A13" s="324"/>
      <c r="B13" s="150"/>
      <c r="C13" s="335"/>
      <c r="D13" s="335"/>
      <c r="E13" s="335"/>
      <c r="F13" s="135"/>
      <c r="G13" s="151" t="s">
        <v>140</v>
      </c>
      <c r="H13" s="152"/>
    </row>
    <row r="14" spans="1:8" ht="15" thickBot="1" x14ac:dyDescent="0.25">
      <c r="A14" s="325"/>
      <c r="B14" s="153"/>
      <c r="C14" s="154"/>
      <c r="D14" s="154"/>
      <c r="E14" s="154"/>
      <c r="F14" s="154"/>
      <c r="G14" s="155"/>
      <c r="H14" s="156"/>
    </row>
    <row r="15" spans="1:8" ht="26.25" thickTop="1" x14ac:dyDescent="0.35">
      <c r="A15" s="320" t="s">
        <v>141</v>
      </c>
      <c r="B15" s="320"/>
      <c r="C15" s="320"/>
      <c r="D15" s="320"/>
      <c r="E15" s="320"/>
      <c r="F15" s="320"/>
      <c r="G15" s="320"/>
      <c r="H15" s="320"/>
    </row>
    <row r="16" spans="1:8" x14ac:dyDescent="0.2">
      <c r="A16" s="143"/>
      <c r="B16" s="143"/>
      <c r="C16" s="143"/>
      <c r="D16" s="157"/>
      <c r="E16" s="143"/>
      <c r="F16" s="143"/>
      <c r="G16" s="143"/>
      <c r="H16" s="143"/>
    </row>
    <row r="17" spans="1:8" x14ac:dyDescent="0.2">
      <c r="A17" s="321" t="s">
        <v>142</v>
      </c>
      <c r="B17" s="158" t="s">
        <v>59</v>
      </c>
      <c r="C17" s="159"/>
      <c r="D17" s="160" t="s">
        <v>143</v>
      </c>
      <c r="E17" s="160" t="s">
        <v>144</v>
      </c>
      <c r="F17" s="160" t="s">
        <v>145</v>
      </c>
      <c r="G17" s="161" t="s">
        <v>146</v>
      </c>
      <c r="H17" s="162" t="s">
        <v>147</v>
      </c>
    </row>
    <row r="18" spans="1:8" x14ac:dyDescent="0.2">
      <c r="A18" s="322"/>
      <c r="B18" s="286"/>
      <c r="C18" s="288"/>
      <c r="D18" s="163"/>
      <c r="E18" s="163"/>
      <c r="F18" s="164"/>
      <c r="G18" s="165"/>
      <c r="H18" s="166" t="str">
        <f>IF(E18="","",F18*E18*(G18+1))</f>
        <v/>
      </c>
    </row>
    <row r="19" spans="1:8" x14ac:dyDescent="0.2">
      <c r="A19" s="322"/>
      <c r="B19" s="289"/>
      <c r="C19" s="291"/>
      <c r="D19" s="167"/>
      <c r="E19" s="167"/>
      <c r="F19" s="168"/>
      <c r="G19" s="169"/>
      <c r="H19" s="170" t="str">
        <f>IF(E19="","",F19*E19*(G19+1))</f>
        <v/>
      </c>
    </row>
    <row r="20" spans="1:8" x14ac:dyDescent="0.2">
      <c r="A20" s="322"/>
      <c r="B20" s="289"/>
      <c r="C20" s="291"/>
      <c r="D20" s="167"/>
      <c r="E20" s="167"/>
      <c r="F20" s="168"/>
      <c r="G20" s="171"/>
      <c r="H20" s="172" t="str">
        <f>IF(E20="","",F20*E20*(G20+1))</f>
        <v/>
      </c>
    </row>
    <row r="21" spans="1:8" ht="13.5" thickBot="1" x14ac:dyDescent="0.25">
      <c r="A21" s="322"/>
      <c r="B21" s="292"/>
      <c r="C21" s="294"/>
      <c r="D21" s="173"/>
      <c r="E21" s="173"/>
      <c r="F21" s="174"/>
      <c r="G21" s="175"/>
      <c r="H21" s="176" t="str">
        <f>IF(E21="","",F21*E21*(G21+1))</f>
        <v/>
      </c>
    </row>
    <row r="22" spans="1:8" ht="15.75" thickBot="1" x14ac:dyDescent="0.25">
      <c r="A22" s="323"/>
      <c r="B22" s="177"/>
      <c r="C22" s="178"/>
      <c r="D22" s="178"/>
      <c r="E22" s="178"/>
      <c r="F22" s="178"/>
      <c r="G22" s="179" t="s">
        <v>148</v>
      </c>
      <c r="H22" s="180">
        <f>SUM(H18:H21)</f>
        <v>0</v>
      </c>
    </row>
    <row r="23" spans="1:8" x14ac:dyDescent="0.2">
      <c r="A23" s="181"/>
      <c r="B23" s="182"/>
      <c r="C23" s="182"/>
      <c r="D23" s="88"/>
      <c r="E23" s="88"/>
      <c r="F23" s="88"/>
      <c r="G23" s="183"/>
      <c r="H23" s="182"/>
    </row>
    <row r="24" spans="1:8" x14ac:dyDescent="0.2">
      <c r="A24" s="311" t="s">
        <v>149</v>
      </c>
      <c r="B24" s="184" t="s">
        <v>150</v>
      </c>
      <c r="C24" s="314" t="s">
        <v>151</v>
      </c>
      <c r="D24" s="315"/>
      <c r="E24" s="160" t="s">
        <v>152</v>
      </c>
      <c r="F24" s="161" t="s">
        <v>153</v>
      </c>
      <c r="G24" s="161" t="s">
        <v>154</v>
      </c>
      <c r="H24" s="162" t="s">
        <v>147</v>
      </c>
    </row>
    <row r="25" spans="1:8" x14ac:dyDescent="0.2">
      <c r="A25" s="312"/>
      <c r="B25" s="185"/>
      <c r="C25" s="271"/>
      <c r="D25" s="273"/>
      <c r="E25" s="163"/>
      <c r="F25" s="163"/>
      <c r="G25" s="186"/>
      <c r="H25" s="166" t="str">
        <f>IF(F25="","",(F25)/60*G25)</f>
        <v/>
      </c>
    </row>
    <row r="26" spans="1:8" x14ac:dyDescent="0.2">
      <c r="A26" s="312"/>
      <c r="B26" s="187"/>
      <c r="C26" s="316"/>
      <c r="D26" s="317"/>
      <c r="E26" s="188"/>
      <c r="F26" s="188"/>
      <c r="G26" s="189"/>
      <c r="H26" s="170" t="str">
        <f t="shared" ref="H26:H31" si="0">IF(F26="","",(F26)/60*G26)</f>
        <v/>
      </c>
    </row>
    <row r="27" spans="1:8" x14ac:dyDescent="0.2">
      <c r="A27" s="312"/>
      <c r="B27" s="187"/>
      <c r="C27" s="316"/>
      <c r="D27" s="317"/>
      <c r="E27" s="188"/>
      <c r="F27" s="188"/>
      <c r="G27" s="189"/>
      <c r="H27" s="170" t="str">
        <f t="shared" si="0"/>
        <v/>
      </c>
    </row>
    <row r="28" spans="1:8" x14ac:dyDescent="0.2">
      <c r="A28" s="312"/>
      <c r="B28" s="187"/>
      <c r="C28" s="316"/>
      <c r="D28" s="317"/>
      <c r="E28" s="188"/>
      <c r="F28" s="188"/>
      <c r="G28" s="189"/>
      <c r="H28" s="170" t="str">
        <f t="shared" si="0"/>
        <v/>
      </c>
    </row>
    <row r="29" spans="1:8" x14ac:dyDescent="0.2">
      <c r="A29" s="312"/>
      <c r="B29" s="187"/>
      <c r="C29" s="316"/>
      <c r="D29" s="317"/>
      <c r="E29" s="188"/>
      <c r="F29" s="188"/>
      <c r="G29" s="189"/>
      <c r="H29" s="170" t="str">
        <f t="shared" si="0"/>
        <v/>
      </c>
    </row>
    <row r="30" spans="1:8" x14ac:dyDescent="0.2">
      <c r="A30" s="312"/>
      <c r="B30" s="187"/>
      <c r="C30" s="316"/>
      <c r="D30" s="317"/>
      <c r="E30" s="188"/>
      <c r="F30" s="188"/>
      <c r="G30" s="189"/>
      <c r="H30" s="170" t="str">
        <f t="shared" si="0"/>
        <v/>
      </c>
    </row>
    <row r="31" spans="1:8" ht="13.5" thickBot="1" x14ac:dyDescent="0.25">
      <c r="A31" s="312"/>
      <c r="B31" s="187" t="s">
        <v>155</v>
      </c>
      <c r="C31" s="318"/>
      <c r="D31" s="319"/>
      <c r="E31" s="188"/>
      <c r="F31" s="188"/>
      <c r="G31" s="189"/>
      <c r="H31" s="170" t="str">
        <f t="shared" si="0"/>
        <v/>
      </c>
    </row>
    <row r="32" spans="1:8" ht="15.75" thickBot="1" x14ac:dyDescent="0.25">
      <c r="A32" s="312"/>
      <c r="B32" s="177"/>
      <c r="C32" s="178"/>
      <c r="D32" s="178"/>
      <c r="E32" s="178"/>
      <c r="F32" s="178"/>
      <c r="G32" s="179" t="s">
        <v>156</v>
      </c>
      <c r="H32" s="180">
        <f>SUM(H25:H31)</f>
        <v>0</v>
      </c>
    </row>
    <row r="33" spans="1:8" x14ac:dyDescent="0.2">
      <c r="A33" s="312"/>
      <c r="B33" s="190" t="s">
        <v>157</v>
      </c>
      <c r="C33" s="191"/>
      <c r="D33" s="191"/>
      <c r="E33" s="192"/>
      <c r="F33" s="161" t="s">
        <v>158</v>
      </c>
      <c r="G33" s="161" t="s">
        <v>159</v>
      </c>
      <c r="H33" s="162" t="s">
        <v>147</v>
      </c>
    </row>
    <row r="34" spans="1:8" x14ac:dyDescent="0.2">
      <c r="A34" s="312"/>
      <c r="B34" s="286"/>
      <c r="C34" s="287"/>
      <c r="D34" s="287"/>
      <c r="E34" s="288"/>
      <c r="F34" s="193"/>
      <c r="G34" s="194"/>
      <c r="H34" s="170" t="str">
        <f>IF(F34="","",F34/60*G34)</f>
        <v/>
      </c>
    </row>
    <row r="35" spans="1:8" x14ac:dyDescent="0.2">
      <c r="A35" s="312"/>
      <c r="B35" s="289"/>
      <c r="C35" s="290"/>
      <c r="D35" s="290"/>
      <c r="E35" s="291"/>
      <c r="F35" s="195"/>
      <c r="G35" s="196"/>
      <c r="H35" s="170" t="str">
        <f>IF(F35="","",F35/60*G35)</f>
        <v/>
      </c>
    </row>
    <row r="36" spans="1:8" ht="13.5" thickBot="1" x14ac:dyDescent="0.25">
      <c r="A36" s="312"/>
      <c r="B36" s="292"/>
      <c r="C36" s="293"/>
      <c r="D36" s="293"/>
      <c r="E36" s="294"/>
      <c r="F36" s="197"/>
      <c r="G36" s="198"/>
      <c r="H36" s="166" t="str">
        <f>IF(F36="","",F36/60*G36)</f>
        <v/>
      </c>
    </row>
    <row r="37" spans="1:8" ht="15.75" thickBot="1" x14ac:dyDescent="0.25">
      <c r="A37" s="313"/>
      <c r="B37" s="177"/>
      <c r="C37" s="178"/>
      <c r="D37" s="178"/>
      <c r="E37" s="178"/>
      <c r="F37" s="178"/>
      <c r="G37" s="179" t="s">
        <v>160</v>
      </c>
      <c r="H37" s="180">
        <f>SUM(H34:H36)</f>
        <v>0</v>
      </c>
    </row>
    <row r="38" spans="1:8" x14ac:dyDescent="0.2">
      <c r="A38" s="181"/>
      <c r="B38" s="182"/>
      <c r="C38" s="182"/>
      <c r="D38" s="182"/>
      <c r="E38" s="182"/>
      <c r="F38" s="182"/>
      <c r="G38" s="199"/>
      <c r="H38" s="200"/>
    </row>
    <row r="39" spans="1:8" x14ac:dyDescent="0.2">
      <c r="A39" s="201"/>
      <c r="B39" s="143"/>
      <c r="C39" s="143"/>
      <c r="D39" s="143"/>
      <c r="E39" s="143"/>
      <c r="F39" s="143"/>
      <c r="G39" s="143"/>
      <c r="H39" s="143"/>
    </row>
    <row r="40" spans="1:8" x14ac:dyDescent="0.2">
      <c r="A40" s="283" t="s">
        <v>161</v>
      </c>
      <c r="B40" s="202" t="s">
        <v>162</v>
      </c>
      <c r="C40" s="203"/>
      <c r="D40" s="203"/>
      <c r="E40" s="204"/>
      <c r="F40" s="205" t="s">
        <v>163</v>
      </c>
      <c r="G40" s="206" t="s">
        <v>146</v>
      </c>
      <c r="H40" s="162" t="s">
        <v>147</v>
      </c>
    </row>
    <row r="41" spans="1:8" x14ac:dyDescent="0.2">
      <c r="A41" s="295"/>
      <c r="B41" s="286"/>
      <c r="C41" s="287"/>
      <c r="D41" s="287"/>
      <c r="E41" s="288"/>
      <c r="F41" s="164"/>
      <c r="G41" s="165"/>
      <c r="H41" s="166" t="str">
        <f>IF(F41="","",F41*(G41+1))</f>
        <v/>
      </c>
    </row>
    <row r="42" spans="1:8" x14ac:dyDescent="0.2">
      <c r="A42" s="295"/>
      <c r="B42" s="297"/>
      <c r="C42" s="275"/>
      <c r="D42" s="275"/>
      <c r="E42" s="276"/>
      <c r="F42" s="168"/>
      <c r="G42" s="171"/>
      <c r="H42" s="207" t="str">
        <f>IF(F42="","",F42*(G42+1))</f>
        <v/>
      </c>
    </row>
    <row r="43" spans="1:8" x14ac:dyDescent="0.2">
      <c r="A43" s="295"/>
      <c r="B43" s="297"/>
      <c r="C43" s="275"/>
      <c r="D43" s="275"/>
      <c r="E43" s="276"/>
      <c r="F43" s="168"/>
      <c r="G43" s="208"/>
      <c r="H43" s="207" t="str">
        <f>IF(F43="","",F43*(G43+1))</f>
        <v/>
      </c>
    </row>
    <row r="44" spans="1:8" ht="13.5" thickBot="1" x14ac:dyDescent="0.25">
      <c r="A44" s="295"/>
      <c r="B44" s="298"/>
      <c r="C44" s="278"/>
      <c r="D44" s="278"/>
      <c r="E44" s="279"/>
      <c r="F44" s="209"/>
      <c r="G44" s="210"/>
      <c r="H44" s="211" t="str">
        <f>IF(F44="","",F44*(G44+1))</f>
        <v/>
      </c>
    </row>
    <row r="45" spans="1:8" ht="15.75" thickBot="1" x14ac:dyDescent="0.25">
      <c r="A45" s="295"/>
      <c r="B45" s="212"/>
      <c r="C45" s="213"/>
      <c r="D45" s="213"/>
      <c r="E45" s="213"/>
      <c r="F45" s="213"/>
      <c r="G45" s="179" t="s">
        <v>164</v>
      </c>
      <c r="H45" s="180">
        <f>SUM(H41:H44)</f>
        <v>0</v>
      </c>
    </row>
    <row r="46" spans="1:8" x14ac:dyDescent="0.2">
      <c r="A46" s="295"/>
      <c r="B46" s="202" t="s">
        <v>165</v>
      </c>
      <c r="C46" s="203"/>
      <c r="D46" s="203"/>
      <c r="E46" s="204"/>
      <c r="F46" s="205" t="s">
        <v>163</v>
      </c>
      <c r="G46" s="206" t="s">
        <v>146</v>
      </c>
      <c r="H46" s="162" t="s">
        <v>147</v>
      </c>
    </row>
    <row r="47" spans="1:8" x14ac:dyDescent="0.2">
      <c r="A47" s="295"/>
      <c r="B47" s="286"/>
      <c r="C47" s="287"/>
      <c r="D47" s="287"/>
      <c r="E47" s="288"/>
      <c r="F47" s="164"/>
      <c r="G47" s="165"/>
      <c r="H47" s="166" t="str">
        <f>IF(F47="","",F47*(G47+1))</f>
        <v/>
      </c>
    </row>
    <row r="48" spans="1:8" x14ac:dyDescent="0.2">
      <c r="A48" s="295"/>
      <c r="B48" s="297"/>
      <c r="C48" s="275"/>
      <c r="D48" s="275"/>
      <c r="E48" s="276"/>
      <c r="F48" s="168"/>
      <c r="G48" s="171"/>
      <c r="H48" s="207" t="str">
        <f>IF(F48="","",F48*(G48+1))</f>
        <v/>
      </c>
    </row>
    <row r="49" spans="1:8" x14ac:dyDescent="0.2">
      <c r="A49" s="295"/>
      <c r="B49" s="297"/>
      <c r="C49" s="275"/>
      <c r="D49" s="275"/>
      <c r="E49" s="276"/>
      <c r="F49" s="168"/>
      <c r="G49" s="208"/>
      <c r="H49" s="207" t="str">
        <f>IF(F49="","",F49*(G49+1))</f>
        <v/>
      </c>
    </row>
    <row r="50" spans="1:8" ht="13.5" thickBot="1" x14ac:dyDescent="0.25">
      <c r="A50" s="295"/>
      <c r="B50" s="298"/>
      <c r="C50" s="278"/>
      <c r="D50" s="278"/>
      <c r="E50" s="279"/>
      <c r="F50" s="209"/>
      <c r="G50" s="210"/>
      <c r="H50" s="211" t="str">
        <f>IF(F50="","",F50*(G50+1))</f>
        <v/>
      </c>
    </row>
    <row r="51" spans="1:8" ht="15.75" thickBot="1" x14ac:dyDescent="0.25">
      <c r="A51" s="295"/>
      <c r="B51" s="212"/>
      <c r="C51" s="213"/>
      <c r="D51" s="213"/>
      <c r="E51" s="213"/>
      <c r="F51" s="213"/>
      <c r="G51" s="179" t="s">
        <v>166</v>
      </c>
      <c r="H51" s="180">
        <f>SUM(H47:H50)</f>
        <v>0</v>
      </c>
    </row>
    <row r="52" spans="1:8" x14ac:dyDescent="0.2">
      <c r="A52" s="295"/>
      <c r="B52" s="299" t="s">
        <v>167</v>
      </c>
      <c r="C52" s="300"/>
      <c r="D52" s="301"/>
      <c r="E52" s="214" t="s">
        <v>168</v>
      </c>
      <c r="F52" s="214" t="s">
        <v>169</v>
      </c>
      <c r="G52" s="215" t="s">
        <v>146</v>
      </c>
      <c r="H52" s="162" t="s">
        <v>147</v>
      </c>
    </row>
    <row r="53" spans="1:8" x14ac:dyDescent="0.2">
      <c r="A53" s="295"/>
      <c r="B53" s="302"/>
      <c r="C53" s="303"/>
      <c r="D53" s="304"/>
      <c r="E53" s="216"/>
      <c r="F53" s="216"/>
      <c r="G53" s="165"/>
      <c r="H53" s="217" t="str">
        <f>IF(F53="","",E53*F53*(1+G53))</f>
        <v/>
      </c>
    </row>
    <row r="54" spans="1:8" x14ac:dyDescent="0.2">
      <c r="A54" s="295"/>
      <c r="B54" s="305"/>
      <c r="C54" s="306"/>
      <c r="D54" s="307"/>
      <c r="E54" s="216"/>
      <c r="F54" s="216"/>
      <c r="G54" s="218"/>
      <c r="H54" s="207" t="str">
        <f>IF(F54="","",E54*F54*(1+G54))</f>
        <v/>
      </c>
    </row>
    <row r="55" spans="1:8" ht="13.5" thickBot="1" x14ac:dyDescent="0.25">
      <c r="A55" s="295"/>
      <c r="B55" s="308"/>
      <c r="C55" s="309"/>
      <c r="D55" s="310"/>
      <c r="E55" s="173"/>
      <c r="F55" s="173"/>
      <c r="G55" s="175"/>
      <c r="H55" s="219" t="str">
        <f>IF(F55="","",E55*F55*(1+G55))</f>
        <v/>
      </c>
    </row>
    <row r="56" spans="1:8" ht="15.75" thickBot="1" x14ac:dyDescent="0.25">
      <c r="A56" s="296"/>
      <c r="B56" s="212"/>
      <c r="C56" s="213"/>
      <c r="D56" s="213"/>
      <c r="E56" s="213"/>
      <c r="F56" s="213"/>
      <c r="G56" s="179" t="s">
        <v>170</v>
      </c>
      <c r="H56" s="180">
        <f>SUM(H53:H55)</f>
        <v>0</v>
      </c>
    </row>
    <row r="57" spans="1:8" x14ac:dyDescent="0.2">
      <c r="A57" s="220"/>
      <c r="B57" s="221"/>
      <c r="C57" s="221"/>
      <c r="D57" s="221"/>
      <c r="E57" s="221"/>
      <c r="F57" s="221"/>
      <c r="G57" s="199"/>
      <c r="H57" s="182"/>
    </row>
    <row r="58" spans="1:8" x14ac:dyDescent="0.2">
      <c r="A58" s="283" t="s">
        <v>171</v>
      </c>
      <c r="B58" s="222" t="s">
        <v>59</v>
      </c>
      <c r="C58" s="223"/>
      <c r="D58" s="223"/>
      <c r="E58" s="159"/>
      <c r="F58" s="214" t="s">
        <v>163</v>
      </c>
      <c r="G58" s="215" t="s">
        <v>146</v>
      </c>
      <c r="H58" s="162" t="s">
        <v>147</v>
      </c>
    </row>
    <row r="59" spans="1:8" x14ac:dyDescent="0.2">
      <c r="A59" s="284"/>
      <c r="B59" s="286"/>
      <c r="C59" s="287"/>
      <c r="D59" s="287"/>
      <c r="E59" s="288"/>
      <c r="F59" s="164"/>
      <c r="G59" s="165"/>
      <c r="H59" s="224" t="str">
        <f>IF(F59="","",F59*(1+G59))</f>
        <v/>
      </c>
    </row>
    <row r="60" spans="1:8" x14ac:dyDescent="0.2">
      <c r="A60" s="284"/>
      <c r="B60" s="289"/>
      <c r="C60" s="290"/>
      <c r="D60" s="290"/>
      <c r="E60" s="291"/>
      <c r="F60" s="209"/>
      <c r="G60" s="218"/>
      <c r="H60" s="217" t="str">
        <f>IF(F60="","",F60*(1+G60))</f>
        <v/>
      </c>
    </row>
    <row r="61" spans="1:8" x14ac:dyDescent="0.2">
      <c r="A61" s="284"/>
      <c r="B61" s="289"/>
      <c r="C61" s="290"/>
      <c r="D61" s="290"/>
      <c r="E61" s="291"/>
      <c r="F61" s="209"/>
      <c r="G61" s="218"/>
      <c r="H61" s="225" t="str">
        <f>IF(F61="","",F61*(1+G61))</f>
        <v/>
      </c>
    </row>
    <row r="62" spans="1:8" ht="13.5" thickBot="1" x14ac:dyDescent="0.25">
      <c r="A62" s="284"/>
      <c r="B62" s="292"/>
      <c r="C62" s="293"/>
      <c r="D62" s="293"/>
      <c r="E62" s="294"/>
      <c r="F62" s="174"/>
      <c r="G62" s="175"/>
      <c r="H62" s="166" t="str">
        <f>IF(F62="","",F62*(1+G62))</f>
        <v/>
      </c>
    </row>
    <row r="63" spans="1:8" ht="15.75" thickBot="1" x14ac:dyDescent="0.25">
      <c r="A63" s="285"/>
      <c r="B63" s="177"/>
      <c r="C63" s="178"/>
      <c r="D63" s="178"/>
      <c r="E63" s="178"/>
      <c r="F63" s="178"/>
      <c r="G63" s="179" t="s">
        <v>172</v>
      </c>
      <c r="H63" s="180">
        <f>SUM(H59:H62)</f>
        <v>0</v>
      </c>
    </row>
    <row r="64" spans="1:8" x14ac:dyDescent="0.2">
      <c r="A64" s="143"/>
      <c r="B64" s="143"/>
      <c r="C64" s="143"/>
      <c r="D64" s="143"/>
      <c r="E64" s="143"/>
      <c r="F64" s="143"/>
      <c r="G64" s="143"/>
      <c r="H64" s="143"/>
    </row>
    <row r="65" spans="1:8" x14ac:dyDescent="0.2">
      <c r="A65" s="265" t="s">
        <v>173</v>
      </c>
      <c r="B65" s="226" t="s">
        <v>174</v>
      </c>
      <c r="C65" s="268" t="s">
        <v>175</v>
      </c>
      <c r="D65" s="269"/>
      <c r="E65" s="269"/>
      <c r="F65" s="270"/>
      <c r="G65" s="215" t="s">
        <v>176</v>
      </c>
      <c r="H65" s="162" t="s">
        <v>147</v>
      </c>
    </row>
    <row r="66" spans="1:8" x14ac:dyDescent="0.2">
      <c r="A66" s="266"/>
      <c r="B66" s="185" t="s">
        <v>177</v>
      </c>
      <c r="C66" s="271"/>
      <c r="D66" s="272"/>
      <c r="E66" s="272"/>
      <c r="F66" s="273"/>
      <c r="G66" s="227"/>
      <c r="H66" s="224" t="str">
        <f t="shared" ref="H66:H72" si="1">IF(G66="","",G66)</f>
        <v/>
      </c>
    </row>
    <row r="67" spans="1:8" x14ac:dyDescent="0.2">
      <c r="A67" s="266"/>
      <c r="B67" s="228"/>
      <c r="C67" s="274"/>
      <c r="D67" s="275"/>
      <c r="E67" s="275"/>
      <c r="F67" s="276"/>
      <c r="G67" s="189"/>
      <c r="H67" s="217" t="str">
        <f t="shared" si="1"/>
        <v/>
      </c>
    </row>
    <row r="68" spans="1:8" x14ac:dyDescent="0.2">
      <c r="A68" s="266"/>
      <c r="B68" s="187" t="s">
        <v>178</v>
      </c>
      <c r="C68" s="274"/>
      <c r="D68" s="275"/>
      <c r="E68" s="275"/>
      <c r="F68" s="276"/>
      <c r="G68" s="189"/>
      <c r="H68" s="217" t="str">
        <f t="shared" si="1"/>
        <v/>
      </c>
    </row>
    <row r="69" spans="1:8" x14ac:dyDescent="0.2">
      <c r="A69" s="266"/>
      <c r="B69" s="229"/>
      <c r="C69" s="274"/>
      <c r="D69" s="275"/>
      <c r="E69" s="275"/>
      <c r="F69" s="276"/>
      <c r="G69" s="189"/>
      <c r="H69" s="217" t="str">
        <f t="shared" si="1"/>
        <v/>
      </c>
    </row>
    <row r="70" spans="1:8" x14ac:dyDescent="0.2">
      <c r="A70" s="266"/>
      <c r="B70" s="229" t="s">
        <v>179</v>
      </c>
      <c r="C70" s="274"/>
      <c r="D70" s="275"/>
      <c r="E70" s="275"/>
      <c r="F70" s="276"/>
      <c r="G70" s="189"/>
      <c r="H70" s="217" t="str">
        <f t="shared" si="1"/>
        <v/>
      </c>
    </row>
    <row r="71" spans="1:8" x14ac:dyDescent="0.2">
      <c r="A71" s="266"/>
      <c r="B71" s="229"/>
      <c r="C71" s="274"/>
      <c r="D71" s="275"/>
      <c r="E71" s="275"/>
      <c r="F71" s="276"/>
      <c r="G71" s="189"/>
      <c r="H71" s="217" t="str">
        <f t="shared" si="1"/>
        <v/>
      </c>
    </row>
    <row r="72" spans="1:8" x14ac:dyDescent="0.2">
      <c r="A72" s="266"/>
      <c r="B72" s="229" t="s">
        <v>180</v>
      </c>
      <c r="C72" s="274"/>
      <c r="D72" s="275"/>
      <c r="E72" s="275"/>
      <c r="F72" s="276"/>
      <c r="G72" s="189"/>
      <c r="H72" s="217" t="str">
        <f t="shared" si="1"/>
        <v/>
      </c>
    </row>
    <row r="73" spans="1:8" ht="13.5" thickBot="1" x14ac:dyDescent="0.25">
      <c r="A73" s="266"/>
      <c r="B73" s="229"/>
      <c r="C73" s="274"/>
      <c r="D73" s="275"/>
      <c r="E73" s="275"/>
      <c r="F73" s="276"/>
      <c r="G73" s="189"/>
      <c r="H73" s="217"/>
    </row>
    <row r="74" spans="1:8" ht="15.75" thickBot="1" x14ac:dyDescent="0.25">
      <c r="A74" s="267"/>
      <c r="B74" s="177"/>
      <c r="C74" s="178"/>
      <c r="D74" s="178"/>
      <c r="E74" s="178"/>
      <c r="F74" s="178"/>
      <c r="G74" s="179" t="s">
        <v>181</v>
      </c>
      <c r="H74" s="180">
        <f>SUM(H68:H73)</f>
        <v>0</v>
      </c>
    </row>
    <row r="75" spans="1:8" x14ac:dyDescent="0.2">
      <c r="A75" s="143"/>
      <c r="B75" s="143"/>
      <c r="C75" s="143"/>
      <c r="D75" s="143"/>
      <c r="E75" s="143"/>
      <c r="F75" s="143"/>
      <c r="G75" s="143"/>
      <c r="H75" s="143"/>
    </row>
    <row r="76" spans="1:8" x14ac:dyDescent="0.2">
      <c r="A76" s="265" t="s">
        <v>182</v>
      </c>
      <c r="B76" s="226" t="s">
        <v>59</v>
      </c>
      <c r="C76" s="268" t="s">
        <v>175</v>
      </c>
      <c r="D76" s="269"/>
      <c r="E76" s="269"/>
      <c r="F76" s="270"/>
      <c r="G76" s="215" t="s">
        <v>146</v>
      </c>
      <c r="H76" s="162" t="s">
        <v>147</v>
      </c>
    </row>
    <row r="77" spans="1:8" x14ac:dyDescent="0.2">
      <c r="A77" s="266"/>
      <c r="B77" s="185" t="s">
        <v>183</v>
      </c>
      <c r="C77" s="271"/>
      <c r="D77" s="272"/>
      <c r="E77" s="272"/>
      <c r="F77" s="273"/>
      <c r="G77" s="165"/>
      <c r="H77" s="230"/>
    </row>
    <row r="78" spans="1:8" x14ac:dyDescent="0.2">
      <c r="A78" s="266"/>
      <c r="B78" s="88"/>
      <c r="C78" s="274"/>
      <c r="D78" s="275"/>
      <c r="E78" s="275"/>
      <c r="F78" s="276"/>
      <c r="G78" s="231"/>
      <c r="H78" s="232"/>
    </row>
    <row r="79" spans="1:8" ht="13.5" thickBot="1" x14ac:dyDescent="0.25">
      <c r="A79" s="266"/>
      <c r="B79" s="88"/>
      <c r="C79" s="277"/>
      <c r="D79" s="278"/>
      <c r="E79" s="278"/>
      <c r="F79" s="279"/>
      <c r="G79" s="231"/>
      <c r="H79" s="233"/>
    </row>
    <row r="80" spans="1:8" ht="15.75" thickBot="1" x14ac:dyDescent="0.25">
      <c r="A80" s="267"/>
      <c r="B80" s="177"/>
      <c r="C80" s="213"/>
      <c r="D80" s="213"/>
      <c r="E80" s="213"/>
      <c r="F80" s="213"/>
      <c r="G80" s="179" t="s">
        <v>184</v>
      </c>
      <c r="H80" s="180">
        <f>SUM(H77:H79)</f>
        <v>0</v>
      </c>
    </row>
    <row r="81" spans="1:8" ht="15.75" x14ac:dyDescent="0.2">
      <c r="A81" s="234"/>
      <c r="B81" s="88"/>
      <c r="C81" s="221"/>
      <c r="D81" s="221"/>
      <c r="E81" s="221"/>
      <c r="F81" s="221"/>
      <c r="G81" s="183"/>
      <c r="H81" s="221"/>
    </row>
    <row r="82" spans="1:8" ht="13.5" thickBot="1" x14ac:dyDescent="0.25">
      <c r="A82" s="143"/>
      <c r="B82" s="143"/>
      <c r="C82" s="143"/>
      <c r="D82" s="143"/>
      <c r="E82" s="143"/>
      <c r="F82" s="143"/>
      <c r="G82" s="143"/>
      <c r="H82" s="143"/>
    </row>
    <row r="83" spans="1:8" ht="19.5" thickTop="1" thickBot="1" x14ac:dyDescent="0.3">
      <c r="A83" s="280" t="s">
        <v>185</v>
      </c>
      <c r="B83" s="281"/>
      <c r="C83" s="281"/>
      <c r="D83" s="281"/>
      <c r="E83" s="281"/>
      <c r="F83" s="281"/>
      <c r="G83" s="281"/>
      <c r="H83" s="282"/>
    </row>
    <row r="84" spans="1:8" ht="19.5" thickTop="1" thickBot="1" x14ac:dyDescent="0.3">
      <c r="A84" s="235"/>
      <c r="B84" s="182"/>
      <c r="C84" s="182"/>
      <c r="D84" s="182"/>
      <c r="E84" s="182"/>
      <c r="F84" s="182"/>
      <c r="G84" s="182"/>
      <c r="H84" s="182"/>
    </row>
    <row r="85" spans="1:8" ht="45" thickTop="1" x14ac:dyDescent="0.55000000000000004">
      <c r="A85" s="236"/>
      <c r="B85" s="157"/>
      <c r="C85" s="237" t="s">
        <v>186</v>
      </c>
      <c r="D85" s="238" t="s">
        <v>187</v>
      </c>
      <c r="E85" s="238" t="s">
        <v>188</v>
      </c>
      <c r="F85" s="238" t="s">
        <v>189</v>
      </c>
      <c r="G85" s="238" t="s">
        <v>190</v>
      </c>
      <c r="H85" s="239" t="s">
        <v>191</v>
      </c>
    </row>
    <row r="86" spans="1:8" ht="44.25" x14ac:dyDescent="0.55000000000000004">
      <c r="A86" s="236"/>
      <c r="B86" s="157"/>
      <c r="C86" s="240"/>
      <c r="D86" s="241" t="str">
        <f>IF($C86="","",($H$22+$H$32+$H$51+$H$56+$H$80+($H$37+$H$63+$H$45+$H$74)/$C$86))</f>
        <v/>
      </c>
      <c r="E86" s="241" t="str">
        <f>IF($C86="","",($H$22+$H$32+$H$51+$H$56+$H$80+($H$37+$H$63+$H$45)/$C$86))</f>
        <v/>
      </c>
      <c r="F86" s="241"/>
      <c r="G86" s="242"/>
      <c r="H86" s="243"/>
    </row>
    <row r="87" spans="1:8" ht="44.25" x14ac:dyDescent="0.55000000000000004">
      <c r="A87" s="236"/>
      <c r="B87" s="157"/>
      <c r="C87" s="240" t="str">
        <f>IF($H$10="","",+$H$10)</f>
        <v/>
      </c>
      <c r="D87" s="241" t="str">
        <f>IF($C87="","",($H$22+$H$32+$H$51+$H$56+$H$80+($H$37+$H$63+$H$45+$H$74)/$C$87))</f>
        <v/>
      </c>
      <c r="E87" s="241" t="str">
        <f>IF($C87="","",($H$22+$H$32+$H$51+$H$56+$H$80+($H$37+$H$63+$H$45)/$C$87))</f>
        <v/>
      </c>
      <c r="F87" s="241"/>
      <c r="G87" s="242"/>
      <c r="H87" s="243"/>
    </row>
    <row r="88" spans="1:8" ht="45" thickBot="1" x14ac:dyDescent="0.6">
      <c r="A88" s="236"/>
      <c r="B88" s="157"/>
      <c r="C88" s="244" t="str">
        <f>IF($H$11="","",+$H$11)</f>
        <v/>
      </c>
      <c r="D88" s="245" t="str">
        <f>IF($C88="","",($H$22+$H$32+$H$51+$H$56+$H$80+($H$37+$H$63+$H$45+$H$74)/$C$88))</f>
        <v/>
      </c>
      <c r="E88" s="245" t="str">
        <f>IF($C88="","",($H$22+$H$32+$H$51+$H$56+$H$80+($H$37+$H$63+$H$45)/$C$88))</f>
        <v/>
      </c>
      <c r="F88" s="245"/>
      <c r="G88" s="246"/>
      <c r="H88" s="247"/>
    </row>
    <row r="89" spans="1:8" ht="45.75" thickTop="1" thickBot="1" x14ac:dyDescent="0.6">
      <c r="A89" s="236"/>
      <c r="B89" s="248"/>
      <c r="C89" s="236"/>
      <c r="D89" s="236"/>
      <c r="E89" s="143"/>
      <c r="F89" s="143"/>
      <c r="G89" s="143"/>
      <c r="H89" s="143"/>
    </row>
    <row r="90" spans="1:8" ht="13.5" thickTop="1" x14ac:dyDescent="0.2">
      <c r="A90" s="256" t="s">
        <v>192</v>
      </c>
      <c r="B90" s="259"/>
      <c r="C90" s="259"/>
      <c r="D90" s="259"/>
      <c r="E90" s="259"/>
      <c r="F90" s="259"/>
      <c r="G90" s="259"/>
      <c r="H90" s="260"/>
    </row>
    <row r="91" spans="1:8" x14ac:dyDescent="0.2">
      <c r="A91" s="257"/>
      <c r="B91" s="261"/>
      <c r="C91" s="261"/>
      <c r="D91" s="261"/>
      <c r="E91" s="261"/>
      <c r="F91" s="261"/>
      <c r="G91" s="261"/>
      <c r="H91" s="262"/>
    </row>
    <row r="92" spans="1:8" x14ac:dyDescent="0.2">
      <c r="A92" s="257"/>
      <c r="B92" s="261"/>
      <c r="C92" s="261"/>
      <c r="D92" s="261"/>
      <c r="E92" s="261"/>
      <c r="F92" s="261"/>
      <c r="G92" s="261"/>
      <c r="H92" s="262"/>
    </row>
    <row r="93" spans="1:8" x14ac:dyDescent="0.2">
      <c r="A93" s="257"/>
      <c r="B93" s="261"/>
      <c r="C93" s="261"/>
      <c r="D93" s="261"/>
      <c r="E93" s="261"/>
      <c r="F93" s="261"/>
      <c r="G93" s="261"/>
      <c r="H93" s="262"/>
    </row>
    <row r="94" spans="1:8" x14ac:dyDescent="0.2">
      <c r="A94" s="257"/>
      <c r="B94" s="261"/>
      <c r="C94" s="261"/>
      <c r="D94" s="261"/>
      <c r="E94" s="261"/>
      <c r="F94" s="261"/>
      <c r="G94" s="261"/>
      <c r="H94" s="262"/>
    </row>
    <row r="95" spans="1:8" x14ac:dyDescent="0.2">
      <c r="A95" s="257"/>
      <c r="B95" s="261"/>
      <c r="C95" s="261"/>
      <c r="D95" s="261"/>
      <c r="E95" s="261"/>
      <c r="F95" s="261"/>
      <c r="G95" s="261"/>
      <c r="H95" s="262"/>
    </row>
    <row r="96" spans="1:8" ht="13.5" thickBot="1" x14ac:dyDescent="0.25">
      <c r="A96" s="258"/>
      <c r="B96" s="263"/>
      <c r="C96" s="263"/>
      <c r="D96" s="263"/>
      <c r="E96" s="263"/>
      <c r="F96" s="263"/>
      <c r="G96" s="263"/>
      <c r="H96" s="264"/>
    </row>
    <row r="97" ht="13.5" thickTop="1" x14ac:dyDescent="0.2"/>
  </sheetData>
  <mergeCells count="65">
    <mergeCell ref="A2:A14"/>
    <mergeCell ref="C2:D2"/>
    <mergeCell ref="G9:G11"/>
    <mergeCell ref="C10:E10"/>
    <mergeCell ref="C3:D3"/>
    <mergeCell ref="G4:H4"/>
    <mergeCell ref="G5:H5"/>
    <mergeCell ref="G6:H6"/>
    <mergeCell ref="C7:E7"/>
    <mergeCell ref="C12:E12"/>
    <mergeCell ref="C13:E13"/>
    <mergeCell ref="A15:H15"/>
    <mergeCell ref="A17:A22"/>
    <mergeCell ref="B18:C18"/>
    <mergeCell ref="B19:C19"/>
    <mergeCell ref="B20:C20"/>
    <mergeCell ref="B21:C21"/>
    <mergeCell ref="A24:A37"/>
    <mergeCell ref="C24:D24"/>
    <mergeCell ref="C25:D25"/>
    <mergeCell ref="C26:D26"/>
    <mergeCell ref="C27:D27"/>
    <mergeCell ref="C28:D28"/>
    <mergeCell ref="C29:D29"/>
    <mergeCell ref="C30:D30"/>
    <mergeCell ref="C31:D31"/>
    <mergeCell ref="B34:E34"/>
    <mergeCell ref="B35:E35"/>
    <mergeCell ref="B36:E36"/>
    <mergeCell ref="A40:A56"/>
    <mergeCell ref="B41:E41"/>
    <mergeCell ref="B42:E42"/>
    <mergeCell ref="B43:E43"/>
    <mergeCell ref="B44:E44"/>
    <mergeCell ref="B47:E47"/>
    <mergeCell ref="B48:E48"/>
    <mergeCell ref="B49:E49"/>
    <mergeCell ref="B50:E50"/>
    <mergeCell ref="B52:D52"/>
    <mergeCell ref="B53:D53"/>
    <mergeCell ref="B54:D54"/>
    <mergeCell ref="B55:D55"/>
    <mergeCell ref="A58:A63"/>
    <mergeCell ref="B59:E59"/>
    <mergeCell ref="B60:E60"/>
    <mergeCell ref="B61:E61"/>
    <mergeCell ref="B62:E62"/>
    <mergeCell ref="A65:A7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A90:A96"/>
    <mergeCell ref="B90:H96"/>
    <mergeCell ref="A76:A80"/>
    <mergeCell ref="C76:F76"/>
    <mergeCell ref="C77:F77"/>
    <mergeCell ref="C78:F78"/>
    <mergeCell ref="C79:F79"/>
    <mergeCell ref="A83:H83"/>
  </mergeCells>
  <conditionalFormatting sqref="C2:C3">
    <cfRule type="cellIs" dxfId="2" priority="3" stopIfTrue="1" operator="equal">
      <formula>0</formula>
    </cfRule>
  </conditionalFormatting>
  <conditionalFormatting sqref="G3:H3 C7:E10 H9:H11 H13">
    <cfRule type="cellIs" dxfId="1" priority="2" stopIfTrue="1" operator="equal">
      <formula>""</formula>
    </cfRule>
  </conditionalFormatting>
  <conditionalFormatting sqref="C12:E13">
    <cfRule type="expression" dxfId="0" priority="1" stopIfTrue="1">
      <formula>$J$1=FALSE</formula>
    </cfRule>
  </conditionalFormatting>
  <pageMargins left="0.7" right="0.7" top="0.75" bottom="0.75" header="0.3" footer="0.3"/>
  <pageSetup paperSize="9" scale="49" orientation="portrait" horizontalDpi="4294967292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1</xdr:col>
                    <xdr:colOff>1190625</xdr:colOff>
                    <xdr:row>11</xdr:row>
                    <xdr:rowOff>47625</xdr:rowOff>
                  </from>
                  <to>
                    <xdr:col>1</xdr:col>
                    <xdr:colOff>2219325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1</xdr:col>
                    <xdr:colOff>1171575</xdr:colOff>
                    <xdr:row>12</xdr:row>
                    <xdr:rowOff>114300</xdr:rowOff>
                  </from>
                  <to>
                    <xdr:col>1</xdr:col>
                    <xdr:colOff>2047875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zoomScaleNormal="100" workbookViewId="0">
      <selection activeCell="S8" sqref="S8"/>
    </sheetView>
  </sheetViews>
  <sheetFormatPr defaultRowHeight="12.75" x14ac:dyDescent="0.2"/>
  <cols>
    <col min="1" max="2" width="5.42578125" style="1" customWidth="1"/>
    <col min="3" max="6" width="5.5703125" style="1" customWidth="1"/>
    <col min="7" max="7" width="6.140625" style="1" customWidth="1"/>
    <col min="8" max="11" width="5.5703125" style="1" customWidth="1"/>
    <col min="12" max="13" width="6.42578125" style="1" customWidth="1"/>
    <col min="14" max="17" width="5.5703125" style="1" customWidth="1"/>
    <col min="18" max="16384" width="9.140625" style="1"/>
  </cols>
  <sheetData>
    <row r="1" spans="1:17" s="17" customFormat="1" ht="11.1" customHeight="1" x14ac:dyDescent="0.2">
      <c r="A1" s="28"/>
      <c r="B1" s="29"/>
      <c r="C1" s="30"/>
      <c r="D1" s="29"/>
      <c r="E1" s="29"/>
      <c r="F1" s="29"/>
      <c r="G1" s="29"/>
      <c r="H1" s="29"/>
      <c r="I1" s="29"/>
      <c r="J1" s="29"/>
      <c r="K1" s="29"/>
      <c r="L1" s="30"/>
      <c r="M1" s="61" t="s">
        <v>37</v>
      </c>
      <c r="N1" s="62"/>
      <c r="O1" s="64"/>
      <c r="P1" s="62"/>
      <c r="Q1" s="63"/>
    </row>
    <row r="2" spans="1:17" s="17" customFormat="1" ht="16.350000000000001" customHeight="1" x14ac:dyDescent="0.2">
      <c r="A2" s="115"/>
      <c r="B2"/>
      <c r="C2" s="80"/>
      <c r="D2" s="79"/>
      <c r="E2" s="79"/>
      <c r="F2" s="79"/>
      <c r="G2" s="79"/>
      <c r="H2" s="79"/>
      <c r="I2" s="79"/>
      <c r="J2" s="79"/>
      <c r="K2" s="79"/>
      <c r="L2" s="80"/>
      <c r="M2" s="414"/>
      <c r="N2" s="415"/>
      <c r="O2" s="415"/>
      <c r="P2" s="415"/>
      <c r="Q2" s="416"/>
    </row>
    <row r="3" spans="1:17" ht="15.6" customHeight="1" x14ac:dyDescent="0.2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10"/>
      <c r="M3" s="58" t="s">
        <v>0</v>
      </c>
      <c r="N3" s="9"/>
      <c r="O3" s="417"/>
      <c r="P3" s="417"/>
      <c r="Q3" s="10"/>
    </row>
    <row r="4" spans="1:17" s="40" customFormat="1" ht="18" customHeight="1" x14ac:dyDescent="0.2">
      <c r="A4" s="35"/>
      <c r="B4" s="36"/>
      <c r="C4" s="37" t="s">
        <v>1</v>
      </c>
      <c r="D4" s="37"/>
      <c r="E4" s="37"/>
      <c r="F4" s="38" t="s">
        <v>2</v>
      </c>
      <c r="G4" s="37" t="s">
        <v>3</v>
      </c>
      <c r="H4" s="37"/>
      <c r="I4" s="37"/>
      <c r="J4" s="38" t="s">
        <v>2</v>
      </c>
      <c r="K4" s="37" t="s">
        <v>4</v>
      </c>
      <c r="L4" s="37"/>
      <c r="M4" s="37"/>
      <c r="N4" s="37"/>
      <c r="O4" s="37" t="s">
        <v>5</v>
      </c>
      <c r="P4" s="37"/>
      <c r="Q4" s="39"/>
    </row>
    <row r="5" spans="1:17" ht="9.9499999999999993" customHeight="1" x14ac:dyDescent="0.2">
      <c r="A5" s="7"/>
      <c r="B5" s="2"/>
      <c r="C5" s="15" t="s">
        <v>6</v>
      </c>
      <c r="D5" s="24"/>
      <c r="E5" s="24"/>
      <c r="F5" s="2"/>
      <c r="G5" s="15" t="s">
        <v>7</v>
      </c>
      <c r="H5" s="24"/>
      <c r="I5" s="24"/>
      <c r="J5" s="2"/>
      <c r="K5" s="15" t="s">
        <v>8</v>
      </c>
      <c r="L5" s="24"/>
      <c r="M5" s="24"/>
      <c r="N5" s="24"/>
      <c r="O5" s="15" t="s">
        <v>9</v>
      </c>
      <c r="P5" s="15"/>
      <c r="Q5" s="16"/>
    </row>
    <row r="6" spans="1:17" ht="15" customHeight="1" x14ac:dyDescent="0.2">
      <c r="A6" s="31"/>
      <c r="B6" s="32" t="s">
        <v>10</v>
      </c>
      <c r="C6" s="4"/>
      <c r="D6" s="5"/>
      <c r="E6" s="6"/>
      <c r="F6" s="11"/>
      <c r="G6" s="4"/>
      <c r="H6" s="5"/>
      <c r="I6" s="6"/>
      <c r="J6" s="11"/>
      <c r="K6" s="4"/>
      <c r="L6" s="5"/>
      <c r="M6" s="5"/>
      <c r="N6" s="6"/>
      <c r="O6" s="4"/>
      <c r="P6" s="5"/>
      <c r="Q6" s="6"/>
    </row>
    <row r="7" spans="1:17" s="17" customFormat="1" ht="15" customHeight="1" x14ac:dyDescent="0.2">
      <c r="A7" s="27"/>
      <c r="B7" s="33" t="s">
        <v>11</v>
      </c>
      <c r="C7" s="18"/>
      <c r="D7" s="19"/>
      <c r="E7" s="20"/>
      <c r="F7" s="21"/>
      <c r="G7" s="18"/>
      <c r="H7" s="19"/>
      <c r="I7" s="20"/>
      <c r="J7" s="21"/>
      <c r="K7" s="18"/>
      <c r="L7" s="19"/>
      <c r="M7" s="19"/>
      <c r="N7" s="20"/>
      <c r="O7" s="18"/>
      <c r="P7" s="19"/>
      <c r="Q7" s="20"/>
    </row>
    <row r="8" spans="1:17" s="26" customFormat="1" ht="18" customHeight="1" x14ac:dyDescent="0.2">
      <c r="A8" s="34"/>
      <c r="B8" s="32" t="s">
        <v>12</v>
      </c>
      <c r="C8" s="346"/>
      <c r="D8" s="347"/>
      <c r="E8" s="348"/>
      <c r="F8" s="352"/>
      <c r="G8" s="354"/>
      <c r="H8" s="355"/>
      <c r="I8" s="356"/>
      <c r="J8" s="352"/>
      <c r="K8" s="346"/>
      <c r="L8" s="347"/>
      <c r="M8" s="347"/>
      <c r="N8" s="348"/>
      <c r="O8" s="336"/>
      <c r="P8" s="337"/>
      <c r="Q8" s="338"/>
    </row>
    <row r="9" spans="1:17" s="17" customFormat="1" ht="17.25" customHeight="1" thickBot="1" x14ac:dyDescent="0.25">
      <c r="A9" s="105"/>
      <c r="B9" s="114" t="s">
        <v>13</v>
      </c>
      <c r="C9" s="349"/>
      <c r="D9" s="350"/>
      <c r="E9" s="351"/>
      <c r="F9" s="353"/>
      <c r="G9" s="357"/>
      <c r="H9" s="358"/>
      <c r="I9" s="359"/>
      <c r="J9" s="353"/>
      <c r="K9" s="349"/>
      <c r="L9" s="350"/>
      <c r="M9" s="350"/>
      <c r="N9" s="351"/>
      <c r="O9" s="339"/>
      <c r="P9" s="340"/>
      <c r="Q9" s="341"/>
    </row>
    <row r="10" spans="1:17" ht="9" customHeight="1" x14ac:dyDescent="0.2">
      <c r="A10" s="421" t="s">
        <v>41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3"/>
      <c r="L10" s="15" t="s">
        <v>14</v>
      </c>
      <c r="M10" s="59"/>
      <c r="N10" s="96" t="s">
        <v>15</v>
      </c>
      <c r="O10" s="45"/>
      <c r="P10" s="45"/>
      <c r="Q10" s="46"/>
    </row>
    <row r="11" spans="1:17" s="3" customFormat="1" ht="9.75" customHeight="1" x14ac:dyDescent="0.2">
      <c r="A11" s="421"/>
      <c r="B11" s="422"/>
      <c r="C11" s="422"/>
      <c r="D11" s="422"/>
      <c r="E11" s="422"/>
      <c r="F11" s="422"/>
      <c r="G11" s="422"/>
      <c r="H11" s="422"/>
      <c r="I11" s="422"/>
      <c r="J11" s="422"/>
      <c r="K11" s="423"/>
      <c r="L11" s="15" t="s">
        <v>16</v>
      </c>
      <c r="M11" s="59"/>
      <c r="N11" s="43" t="s">
        <v>17</v>
      </c>
      <c r="O11" s="44"/>
      <c r="P11" s="45" t="s">
        <v>18</v>
      </c>
      <c r="Q11" s="46"/>
    </row>
    <row r="12" spans="1:17" ht="16.5" customHeight="1" x14ac:dyDescent="0.2">
      <c r="A12" s="424"/>
      <c r="B12" s="425"/>
      <c r="C12" s="425"/>
      <c r="D12" s="425"/>
      <c r="E12" s="425"/>
      <c r="F12" s="425"/>
      <c r="G12" s="425"/>
      <c r="H12" s="425"/>
      <c r="I12" s="425"/>
      <c r="J12" s="425"/>
      <c r="K12" s="426"/>
      <c r="L12" s="95" t="s">
        <v>19</v>
      </c>
      <c r="M12" s="60" t="s">
        <v>20</v>
      </c>
      <c r="N12" s="47" t="s">
        <v>21</v>
      </c>
      <c r="O12" s="48"/>
      <c r="P12" s="49" t="s">
        <v>22</v>
      </c>
      <c r="Q12" s="50"/>
    </row>
    <row r="13" spans="1:17" ht="17.100000000000001" customHeight="1" x14ac:dyDescent="0.2">
      <c r="A13" s="411"/>
      <c r="B13" s="412"/>
      <c r="C13" s="412"/>
      <c r="D13" s="412"/>
      <c r="E13" s="412"/>
      <c r="F13" s="412"/>
      <c r="G13" s="412"/>
      <c r="H13" s="412"/>
      <c r="I13" s="412"/>
      <c r="J13" s="412"/>
      <c r="K13" s="413"/>
      <c r="L13" s="69"/>
      <c r="M13" s="70"/>
      <c r="N13" s="342"/>
      <c r="O13" s="343"/>
      <c r="P13" s="344"/>
      <c r="Q13" s="345"/>
    </row>
    <row r="14" spans="1:17" ht="17.100000000000001" customHeight="1" x14ac:dyDescent="0.2">
      <c r="A14" s="411"/>
      <c r="B14" s="412"/>
      <c r="C14" s="412"/>
      <c r="D14" s="412"/>
      <c r="E14" s="412"/>
      <c r="F14" s="412"/>
      <c r="G14" s="412"/>
      <c r="H14" s="412"/>
      <c r="I14" s="412"/>
      <c r="J14" s="412"/>
      <c r="K14" s="418"/>
      <c r="L14" s="69"/>
      <c r="M14" s="71"/>
      <c r="N14" s="342"/>
      <c r="O14" s="343"/>
      <c r="P14" s="344"/>
      <c r="Q14" s="345"/>
    </row>
    <row r="15" spans="1:17" ht="17.100000000000001" customHeight="1" x14ac:dyDescent="0.2">
      <c r="A15" s="411"/>
      <c r="B15" s="412"/>
      <c r="C15" s="412"/>
      <c r="D15" s="412"/>
      <c r="E15" s="412"/>
      <c r="F15" s="412"/>
      <c r="G15" s="412"/>
      <c r="H15" s="412"/>
      <c r="I15" s="412"/>
      <c r="J15" s="412"/>
      <c r="K15" s="418"/>
      <c r="L15" s="69"/>
      <c r="M15" s="71"/>
      <c r="N15" s="342"/>
      <c r="O15" s="343"/>
      <c r="P15" s="344"/>
      <c r="Q15" s="345"/>
    </row>
    <row r="16" spans="1:17" ht="17.100000000000001" customHeight="1" x14ac:dyDescent="0.2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69"/>
      <c r="M16" s="71"/>
      <c r="N16" s="65"/>
      <c r="O16" s="66"/>
      <c r="P16" s="68"/>
      <c r="Q16" s="67"/>
    </row>
    <row r="17" spans="1:17" ht="17.100000000000001" customHeight="1" x14ac:dyDescent="0.2">
      <c r="A17" s="394"/>
      <c r="B17" s="395"/>
      <c r="C17" s="395"/>
      <c r="D17" s="395"/>
      <c r="E17" s="395"/>
      <c r="F17" s="395"/>
      <c r="G17" s="395"/>
      <c r="H17" s="395"/>
      <c r="I17" s="395"/>
      <c r="J17" s="395"/>
      <c r="K17" s="396"/>
      <c r="L17" s="69"/>
      <c r="M17" s="71"/>
      <c r="N17" s="342"/>
      <c r="O17" s="343"/>
      <c r="P17" s="344"/>
      <c r="Q17" s="345"/>
    </row>
    <row r="18" spans="1:17" ht="17.100000000000001" customHeight="1" x14ac:dyDescent="0.2">
      <c r="A18" s="394"/>
      <c r="B18" s="395"/>
      <c r="C18" s="395"/>
      <c r="D18" s="395"/>
      <c r="E18" s="395"/>
      <c r="F18" s="395"/>
      <c r="G18" s="395"/>
      <c r="H18" s="395"/>
      <c r="I18" s="395"/>
      <c r="J18" s="395"/>
      <c r="K18" s="396"/>
      <c r="L18" s="69"/>
      <c r="M18" s="71"/>
      <c r="N18" s="342"/>
      <c r="O18" s="343"/>
      <c r="P18" s="344"/>
      <c r="Q18" s="345"/>
    </row>
    <row r="19" spans="1:17" ht="17.100000000000001" customHeight="1" x14ac:dyDescent="0.2">
      <c r="A19" s="394"/>
      <c r="B19" s="395"/>
      <c r="C19" s="395"/>
      <c r="D19" s="395"/>
      <c r="E19" s="395"/>
      <c r="F19" s="395"/>
      <c r="G19" s="395"/>
      <c r="H19" s="395"/>
      <c r="I19" s="395"/>
      <c r="J19" s="395"/>
      <c r="K19" s="396"/>
      <c r="L19" s="69"/>
      <c r="M19" s="71"/>
      <c r="N19" s="342"/>
      <c r="O19" s="343"/>
      <c r="P19" s="344"/>
      <c r="Q19" s="345"/>
    </row>
    <row r="20" spans="1:17" ht="17.100000000000001" customHeight="1" x14ac:dyDescent="0.2">
      <c r="A20" s="394"/>
      <c r="B20" s="395"/>
      <c r="C20" s="395"/>
      <c r="D20" s="395"/>
      <c r="E20" s="395"/>
      <c r="F20" s="395"/>
      <c r="G20" s="395"/>
      <c r="H20" s="395"/>
      <c r="I20" s="395"/>
      <c r="J20" s="395"/>
      <c r="K20" s="396"/>
      <c r="L20" s="69"/>
      <c r="M20" s="71"/>
      <c r="N20" s="342"/>
      <c r="O20" s="343"/>
      <c r="P20" s="344"/>
      <c r="Q20" s="345"/>
    </row>
    <row r="21" spans="1:17" ht="17.100000000000001" customHeight="1" x14ac:dyDescent="0.2">
      <c r="A21" s="394"/>
      <c r="B21" s="395"/>
      <c r="C21" s="395"/>
      <c r="D21" s="395"/>
      <c r="E21" s="395"/>
      <c r="F21" s="395"/>
      <c r="G21" s="395"/>
      <c r="H21" s="395"/>
      <c r="I21" s="395"/>
      <c r="J21" s="395"/>
      <c r="K21" s="396"/>
      <c r="L21" s="69"/>
      <c r="M21" s="71"/>
      <c r="N21" s="342"/>
      <c r="O21" s="343"/>
      <c r="P21" s="344"/>
      <c r="Q21" s="345"/>
    </row>
    <row r="22" spans="1:17" ht="17.100000000000001" customHeight="1" x14ac:dyDescent="0.2">
      <c r="A22" s="394"/>
      <c r="B22" s="395"/>
      <c r="C22" s="395"/>
      <c r="D22" s="395"/>
      <c r="E22" s="395"/>
      <c r="F22" s="395"/>
      <c r="G22" s="395"/>
      <c r="H22" s="395"/>
      <c r="I22" s="395"/>
      <c r="J22" s="395"/>
      <c r="K22" s="396"/>
      <c r="L22" s="69"/>
      <c r="M22" s="71"/>
      <c r="N22" s="342"/>
      <c r="O22" s="343"/>
      <c r="P22" s="344"/>
      <c r="Q22" s="345"/>
    </row>
    <row r="23" spans="1:17" ht="17.100000000000001" customHeight="1" x14ac:dyDescent="0.2">
      <c r="A23" s="394"/>
      <c r="B23" s="395"/>
      <c r="C23" s="395"/>
      <c r="D23" s="395"/>
      <c r="E23" s="395"/>
      <c r="F23" s="395"/>
      <c r="G23" s="395"/>
      <c r="H23" s="395"/>
      <c r="I23" s="395"/>
      <c r="J23" s="395"/>
      <c r="K23" s="396"/>
      <c r="L23" s="69"/>
      <c r="M23" s="71"/>
      <c r="N23" s="342"/>
      <c r="O23" s="343"/>
      <c r="P23" s="344"/>
      <c r="Q23" s="345"/>
    </row>
    <row r="24" spans="1:17" ht="17.100000000000001" customHeight="1" x14ac:dyDescent="0.2">
      <c r="A24" s="394"/>
      <c r="B24" s="395"/>
      <c r="C24" s="395"/>
      <c r="D24" s="395"/>
      <c r="E24" s="395"/>
      <c r="F24" s="395"/>
      <c r="G24" s="395"/>
      <c r="H24" s="395"/>
      <c r="I24" s="395"/>
      <c r="J24" s="395"/>
      <c r="K24" s="396"/>
      <c r="L24" s="69"/>
      <c r="M24" s="71"/>
      <c r="N24" s="342"/>
      <c r="O24" s="343"/>
      <c r="P24" s="344"/>
      <c r="Q24" s="345"/>
    </row>
    <row r="25" spans="1:17" ht="17.100000000000001" customHeight="1" x14ac:dyDescent="0.2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6"/>
      <c r="L25" s="69"/>
      <c r="M25" s="71"/>
      <c r="N25" s="342"/>
      <c r="O25" s="343"/>
      <c r="P25" s="344"/>
      <c r="Q25" s="345"/>
    </row>
    <row r="26" spans="1:17" ht="17.100000000000001" customHeight="1" x14ac:dyDescent="0.2">
      <c r="A26" s="394"/>
      <c r="B26" s="395"/>
      <c r="C26" s="395"/>
      <c r="D26" s="395"/>
      <c r="E26" s="395"/>
      <c r="F26" s="395"/>
      <c r="G26" s="395"/>
      <c r="H26" s="395"/>
      <c r="I26" s="395"/>
      <c r="J26" s="395"/>
      <c r="K26" s="396"/>
      <c r="L26" s="69"/>
      <c r="M26" s="71"/>
      <c r="N26" s="342"/>
      <c r="O26" s="343"/>
      <c r="P26" s="344"/>
      <c r="Q26" s="345"/>
    </row>
    <row r="27" spans="1:17" ht="17.100000000000001" customHeight="1" x14ac:dyDescent="0.2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396"/>
      <c r="L27" s="69"/>
      <c r="M27" s="71"/>
      <c r="N27" s="342"/>
      <c r="O27" s="343"/>
      <c r="P27" s="344"/>
      <c r="Q27" s="345"/>
    </row>
    <row r="28" spans="1:17" ht="17.100000000000001" customHeight="1" x14ac:dyDescent="0.2">
      <c r="A28" s="394"/>
      <c r="B28" s="395"/>
      <c r="C28" s="395"/>
      <c r="D28" s="395"/>
      <c r="E28" s="395"/>
      <c r="F28" s="395"/>
      <c r="G28" s="395"/>
      <c r="H28" s="395"/>
      <c r="I28" s="395"/>
      <c r="J28" s="395"/>
      <c r="K28" s="396"/>
      <c r="L28" s="69"/>
      <c r="M28" s="71"/>
      <c r="N28" s="342"/>
      <c r="O28" s="343"/>
      <c r="P28" s="344"/>
      <c r="Q28" s="345"/>
    </row>
    <row r="29" spans="1:17" ht="17.100000000000001" customHeight="1" x14ac:dyDescent="0.2">
      <c r="A29" s="394"/>
      <c r="B29" s="395"/>
      <c r="C29" s="395"/>
      <c r="D29" s="395"/>
      <c r="E29" s="395"/>
      <c r="F29" s="395"/>
      <c r="G29" s="395"/>
      <c r="H29" s="395"/>
      <c r="I29" s="395"/>
      <c r="J29" s="395"/>
      <c r="K29" s="396"/>
      <c r="L29" s="69"/>
      <c r="M29" s="71"/>
      <c r="N29" s="342"/>
      <c r="O29" s="343"/>
      <c r="P29" s="344"/>
      <c r="Q29" s="345"/>
    </row>
    <row r="30" spans="1:17" ht="17.100000000000001" customHeight="1" x14ac:dyDescent="0.2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396"/>
      <c r="L30" s="69"/>
      <c r="M30" s="71"/>
      <c r="N30" s="342"/>
      <c r="O30" s="343"/>
      <c r="P30" s="344"/>
      <c r="Q30" s="345"/>
    </row>
    <row r="31" spans="1:17" ht="17.100000000000001" customHeight="1" x14ac:dyDescent="0.2">
      <c r="A31" s="394"/>
      <c r="B31" s="395"/>
      <c r="C31" s="395"/>
      <c r="D31" s="395"/>
      <c r="E31" s="395"/>
      <c r="F31" s="395"/>
      <c r="G31" s="395"/>
      <c r="H31" s="395"/>
      <c r="I31" s="395"/>
      <c r="J31" s="395"/>
      <c r="K31" s="396"/>
      <c r="L31" s="69"/>
      <c r="M31" s="71"/>
      <c r="N31" s="342"/>
      <c r="O31" s="343"/>
      <c r="P31" s="344"/>
      <c r="Q31" s="345"/>
    </row>
    <row r="32" spans="1:17" ht="17.100000000000001" customHeight="1" x14ac:dyDescent="0.2">
      <c r="A32" s="394"/>
      <c r="B32" s="395"/>
      <c r="C32" s="395"/>
      <c r="D32" s="395"/>
      <c r="E32" s="395"/>
      <c r="F32" s="395"/>
      <c r="G32" s="395"/>
      <c r="H32" s="395"/>
      <c r="I32" s="395"/>
      <c r="J32" s="395"/>
      <c r="K32" s="396"/>
      <c r="L32" s="69"/>
      <c r="M32" s="71"/>
      <c r="N32" s="342"/>
      <c r="O32" s="343"/>
      <c r="P32" s="344"/>
      <c r="Q32" s="345"/>
    </row>
    <row r="33" spans="1:17" ht="17.100000000000001" customHeight="1" x14ac:dyDescent="0.2">
      <c r="A33" s="394"/>
      <c r="B33" s="395"/>
      <c r="C33" s="395"/>
      <c r="D33" s="395"/>
      <c r="E33" s="395"/>
      <c r="F33" s="395"/>
      <c r="G33" s="395"/>
      <c r="H33" s="395"/>
      <c r="I33" s="395"/>
      <c r="J33" s="395"/>
      <c r="K33" s="396"/>
      <c r="L33" s="69"/>
      <c r="M33" s="71"/>
      <c r="N33" s="342"/>
      <c r="O33" s="343"/>
      <c r="P33" s="344"/>
      <c r="Q33" s="345"/>
    </row>
    <row r="34" spans="1:17" ht="17.100000000000001" customHeight="1" x14ac:dyDescent="0.2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396"/>
      <c r="L34" s="69"/>
      <c r="M34" s="71"/>
      <c r="N34" s="342"/>
      <c r="O34" s="343"/>
      <c r="P34" s="344"/>
      <c r="Q34" s="345"/>
    </row>
    <row r="35" spans="1:17" ht="17.100000000000001" customHeight="1" x14ac:dyDescent="0.2">
      <c r="A35" s="394"/>
      <c r="B35" s="395"/>
      <c r="C35" s="395"/>
      <c r="D35" s="395"/>
      <c r="E35" s="395"/>
      <c r="F35" s="395"/>
      <c r="G35" s="395"/>
      <c r="H35" s="395"/>
      <c r="I35" s="395"/>
      <c r="J35" s="395"/>
      <c r="K35" s="396"/>
      <c r="L35" s="69"/>
      <c r="M35" s="71"/>
      <c r="N35" s="342"/>
      <c r="O35" s="343"/>
      <c r="P35" s="344"/>
      <c r="Q35" s="345"/>
    </row>
    <row r="36" spans="1:17" ht="12" customHeight="1" x14ac:dyDescent="0.2">
      <c r="A36" s="102"/>
      <c r="B36" s="97"/>
      <c r="C36" s="97"/>
      <c r="D36" s="397" t="s">
        <v>42</v>
      </c>
      <c r="E36" s="397"/>
      <c r="F36" s="397"/>
      <c r="G36" s="397"/>
      <c r="H36" s="397"/>
      <c r="I36" s="397"/>
      <c r="J36" s="397"/>
      <c r="K36" s="98"/>
      <c r="L36" s="408" t="s">
        <v>19</v>
      </c>
      <c r="M36" s="419" t="s">
        <v>20</v>
      </c>
      <c r="N36" s="368"/>
      <c r="O36" s="369"/>
      <c r="P36" s="372"/>
      <c r="Q36" s="373"/>
    </row>
    <row r="37" spans="1:17" ht="9.75" customHeight="1" x14ac:dyDescent="0.2">
      <c r="A37" s="103"/>
      <c r="B37" s="99"/>
      <c r="C37" s="99"/>
      <c r="D37" s="398"/>
      <c r="E37" s="398"/>
      <c r="F37" s="398"/>
      <c r="G37" s="398"/>
      <c r="H37" s="398"/>
      <c r="I37" s="398"/>
      <c r="J37" s="398"/>
      <c r="K37" s="100"/>
      <c r="L37" s="409"/>
      <c r="M37" s="420"/>
      <c r="N37" s="370"/>
      <c r="O37" s="371"/>
      <c r="P37" s="366"/>
      <c r="Q37" s="367"/>
    </row>
    <row r="38" spans="1:17" ht="22.5" customHeight="1" thickBot="1" x14ac:dyDescent="0.25">
      <c r="A38" s="104"/>
      <c r="B38" s="101"/>
      <c r="C38" s="101"/>
      <c r="D38" s="101"/>
      <c r="E38" s="410" t="s">
        <v>43</v>
      </c>
      <c r="F38" s="410"/>
      <c r="G38" s="410"/>
      <c r="H38" s="410"/>
      <c r="I38" s="410"/>
      <c r="J38" s="410"/>
      <c r="K38" s="116"/>
      <c r="L38" s="117" t="s">
        <v>19</v>
      </c>
      <c r="M38" s="118" t="s">
        <v>20</v>
      </c>
      <c r="N38" s="342"/>
      <c r="O38" s="343"/>
      <c r="P38" s="344"/>
      <c r="Q38" s="345"/>
    </row>
    <row r="39" spans="1:17" s="22" customFormat="1" ht="23.25" customHeight="1" x14ac:dyDescent="0.2">
      <c r="A39" s="75" t="s">
        <v>23</v>
      </c>
      <c r="B39" s="76"/>
      <c r="C39" s="76"/>
      <c r="D39" s="76"/>
      <c r="E39" s="76"/>
      <c r="F39" s="76"/>
      <c r="G39" s="76"/>
      <c r="H39" s="76"/>
      <c r="I39" s="77"/>
      <c r="J39" s="22" t="s">
        <v>24</v>
      </c>
      <c r="K39" s="17"/>
      <c r="L39" s="17"/>
      <c r="M39" s="17"/>
      <c r="N39" s="28"/>
      <c r="O39" s="17"/>
      <c r="P39" s="17"/>
      <c r="Q39" s="86"/>
    </row>
    <row r="40" spans="1:17" s="22" customFormat="1" ht="32.1" customHeight="1" thickBot="1" x14ac:dyDescent="0.25">
      <c r="A40" s="349"/>
      <c r="B40" s="350"/>
      <c r="C40" s="350"/>
      <c r="D40" s="350"/>
      <c r="E40" s="350"/>
      <c r="F40" s="350"/>
      <c r="G40" s="350"/>
      <c r="H40" s="350"/>
      <c r="I40" s="386"/>
      <c r="J40"/>
      <c r="K40"/>
      <c r="L40"/>
      <c r="M40" s="88"/>
      <c r="N40" s="88"/>
      <c r="O40"/>
      <c r="P40"/>
      <c r="Q40" s="87"/>
    </row>
    <row r="41" spans="1:17" s="22" customFormat="1" ht="11.45" customHeight="1" x14ac:dyDescent="0.2">
      <c r="A41" s="383" t="s">
        <v>25</v>
      </c>
      <c r="B41" s="384"/>
      <c r="C41" s="384"/>
      <c r="D41" s="384"/>
      <c r="E41" s="384"/>
      <c r="F41" s="385"/>
      <c r="G41" s="383" t="s">
        <v>26</v>
      </c>
      <c r="H41" s="384"/>
      <c r="I41" s="385"/>
      <c r="J41" s="85" t="s">
        <v>27</v>
      </c>
      <c r="K41" s="82"/>
      <c r="L41" s="82"/>
      <c r="M41" s="82"/>
      <c r="N41" s="82"/>
      <c r="O41" s="82"/>
      <c r="P41" s="82"/>
      <c r="Q41" s="83"/>
    </row>
    <row r="42" spans="1:17" s="22" customFormat="1" ht="29.1" customHeight="1" thickBot="1" x14ac:dyDescent="0.25">
      <c r="A42" s="402"/>
      <c r="B42" s="403"/>
      <c r="C42" s="403"/>
      <c r="D42" s="403"/>
      <c r="E42" s="403"/>
      <c r="F42" s="404"/>
      <c r="G42" s="405"/>
      <c r="H42" s="406"/>
      <c r="I42" s="407"/>
      <c r="J42" s="380"/>
      <c r="K42" s="381"/>
      <c r="L42" s="381"/>
      <c r="M42" s="381"/>
      <c r="N42" s="381"/>
      <c r="O42" s="381"/>
      <c r="P42" s="381"/>
      <c r="Q42" s="382"/>
    </row>
    <row r="43" spans="1:17" s="22" customFormat="1" ht="16.350000000000001" customHeight="1" x14ac:dyDescent="0.2">
      <c r="A43" s="383" t="s">
        <v>28</v>
      </c>
      <c r="B43" s="384"/>
      <c r="C43" s="384"/>
      <c r="D43" s="384"/>
      <c r="E43" s="384"/>
      <c r="F43" s="384"/>
      <c r="G43" s="384"/>
      <c r="H43" s="384"/>
      <c r="I43" s="385"/>
      <c r="J43" s="93" t="s">
        <v>90</v>
      </c>
      <c r="K43" s="94"/>
      <c r="L43" s="94"/>
      <c r="M43" s="94"/>
      <c r="N43" s="392"/>
      <c r="O43" s="393"/>
      <c r="P43" s="89"/>
      <c r="Q43" s="90"/>
    </row>
    <row r="44" spans="1:17" s="22" customFormat="1" ht="23.45" customHeight="1" thickBot="1" x14ac:dyDescent="0.25">
      <c r="A44" s="377"/>
      <c r="B44" s="378"/>
      <c r="C44" s="378"/>
      <c r="D44" s="378"/>
      <c r="E44" s="378"/>
      <c r="F44" s="378"/>
      <c r="G44" s="378"/>
      <c r="H44" s="378"/>
      <c r="I44" s="379"/>
      <c r="J44" s="399"/>
      <c r="K44" s="400"/>
      <c r="L44" s="400"/>
      <c r="M44" s="401"/>
      <c r="N44" s="390"/>
      <c r="O44" s="391"/>
      <c r="P44" s="91"/>
      <c r="Q44" s="92"/>
    </row>
    <row r="45" spans="1:17" s="22" customFormat="1" ht="11.45" customHeight="1" x14ac:dyDescent="0.2">
      <c r="A45" s="383" t="s">
        <v>29</v>
      </c>
      <c r="B45" s="384"/>
      <c r="C45" s="384"/>
      <c r="D45" s="384"/>
      <c r="E45" s="384"/>
      <c r="F45" s="384"/>
      <c r="G45" s="384"/>
      <c r="H45" s="384"/>
      <c r="I45" s="385"/>
      <c r="J45" t="s">
        <v>30</v>
      </c>
      <c r="K45"/>
      <c r="L45"/>
      <c r="M45"/>
      <c r="N45"/>
      <c r="O45"/>
      <c r="P45"/>
      <c r="Q45" s="87"/>
    </row>
    <row r="46" spans="1:17" s="22" customFormat="1" ht="28.35" customHeight="1" thickBot="1" x14ac:dyDescent="0.25">
      <c r="A46" s="374"/>
      <c r="B46" s="375"/>
      <c r="C46" s="375"/>
      <c r="D46" s="375"/>
      <c r="E46" s="375"/>
      <c r="F46" s="375"/>
      <c r="G46" s="375"/>
      <c r="H46" s="375"/>
      <c r="I46" s="376"/>
      <c r="J46" s="387"/>
      <c r="K46" s="388"/>
      <c r="L46" s="388"/>
      <c r="M46" s="388"/>
      <c r="N46" s="388"/>
      <c r="O46" s="388"/>
      <c r="P46" s="388"/>
      <c r="Q46" s="389"/>
    </row>
    <row r="47" spans="1:17" ht="10.35" customHeight="1" x14ac:dyDescent="0.2">
      <c r="A47" s="12" t="s">
        <v>31</v>
      </c>
      <c r="B47" s="13"/>
      <c r="C47" s="13"/>
      <c r="D47" s="13"/>
      <c r="E47" s="13"/>
      <c r="F47" s="13"/>
      <c r="G47" s="13"/>
      <c r="H47" s="14"/>
      <c r="I47" s="52" t="s">
        <v>32</v>
      </c>
      <c r="J47" s="53"/>
      <c r="K47" s="53"/>
      <c r="L47" s="53" t="s">
        <v>33</v>
      </c>
      <c r="M47" s="53"/>
      <c r="N47" s="53"/>
      <c r="O47" s="53" t="s">
        <v>34</v>
      </c>
      <c r="P47" s="53"/>
      <c r="Q47" s="54"/>
    </row>
    <row r="48" spans="1:17" ht="12" customHeight="1" x14ac:dyDescent="0.2">
      <c r="A48" s="23" t="s">
        <v>35</v>
      </c>
      <c r="B48" s="24"/>
      <c r="C48" s="24"/>
      <c r="D48" s="24"/>
      <c r="E48" s="24"/>
      <c r="F48" s="24"/>
      <c r="G48" s="24"/>
      <c r="H48" s="25"/>
      <c r="I48" s="55" t="s">
        <v>36</v>
      </c>
      <c r="J48" s="51"/>
      <c r="K48" s="51"/>
      <c r="L48" s="42"/>
      <c r="M48" s="42"/>
      <c r="N48" s="42"/>
      <c r="O48" s="42"/>
      <c r="P48" s="42"/>
      <c r="Q48" s="56"/>
    </row>
    <row r="49" spans="1:17" ht="24.95" customHeight="1" thickBot="1" x14ac:dyDescent="0.25">
      <c r="A49" s="360"/>
      <c r="B49" s="361"/>
      <c r="C49" s="361"/>
      <c r="D49" s="361"/>
      <c r="E49" s="361"/>
      <c r="F49" s="361"/>
      <c r="G49" s="361"/>
      <c r="H49" s="362"/>
      <c r="I49" s="363"/>
      <c r="J49" s="364"/>
      <c r="K49" s="364"/>
      <c r="L49" s="364"/>
      <c r="M49" s="364"/>
      <c r="N49" s="364"/>
      <c r="O49" s="364"/>
      <c r="P49" s="364"/>
      <c r="Q49" s="365"/>
    </row>
    <row r="50" spans="1:17" ht="5.099999999999999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s="3" customFormat="1" ht="8.4499999999999993" customHeight="1" thickBot="1" x14ac:dyDescent="0.25">
      <c r="A51" s="41"/>
      <c r="B51" s="3" t="s">
        <v>40</v>
      </c>
      <c r="K51" s="254"/>
      <c r="L51" s="255" t="s">
        <v>193</v>
      </c>
    </row>
    <row r="52" spans="1:17" s="3" customFormat="1" ht="8.4499999999999993" customHeight="1" thickBot="1" x14ac:dyDescent="0.25">
      <c r="A52" s="57"/>
      <c r="B52" s="3" t="s">
        <v>205</v>
      </c>
      <c r="K52" s="252"/>
    </row>
  </sheetData>
  <mergeCells count="103">
    <mergeCell ref="M36:M37"/>
    <mergeCell ref="A10:K12"/>
    <mergeCell ref="A35:K35"/>
    <mergeCell ref="A31:K31"/>
    <mergeCell ref="A32:K32"/>
    <mergeCell ref="A33:K33"/>
    <mergeCell ref="A34:K34"/>
    <mergeCell ref="A27:K27"/>
    <mergeCell ref="A23:K23"/>
    <mergeCell ref="A24:K24"/>
    <mergeCell ref="A25:K25"/>
    <mergeCell ref="M2:Q2"/>
    <mergeCell ref="O3:P3"/>
    <mergeCell ref="A21:K21"/>
    <mergeCell ref="A22:K22"/>
    <mergeCell ref="N22:O22"/>
    <mergeCell ref="N23:O23"/>
    <mergeCell ref="N24:O24"/>
    <mergeCell ref="N25:O25"/>
    <mergeCell ref="P14:Q14"/>
    <mergeCell ref="A14:K14"/>
    <mergeCell ref="A15:K15"/>
    <mergeCell ref="A17:K17"/>
    <mergeCell ref="A18:K18"/>
    <mergeCell ref="A19:K19"/>
    <mergeCell ref="A20:K20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A46:I46"/>
    <mergeCell ref="A44:I44"/>
    <mergeCell ref="J42:Q42"/>
    <mergeCell ref="K8:N9"/>
    <mergeCell ref="A45:I45"/>
    <mergeCell ref="A40:I40"/>
    <mergeCell ref="J46:Q46"/>
    <mergeCell ref="N44:O44"/>
    <mergeCell ref="N43:O43"/>
    <mergeCell ref="A43:I43"/>
    <mergeCell ref="A28:K28"/>
    <mergeCell ref="A29:K29"/>
    <mergeCell ref="A30:K30"/>
    <mergeCell ref="D36:J37"/>
    <mergeCell ref="J44:M44"/>
    <mergeCell ref="A42:F42"/>
    <mergeCell ref="A41:F41"/>
    <mergeCell ref="G42:I42"/>
    <mergeCell ref="G41:I41"/>
    <mergeCell ref="L36:L37"/>
    <mergeCell ref="E38:J38"/>
    <mergeCell ref="A26:K26"/>
    <mergeCell ref="P38:Q38"/>
    <mergeCell ref="A13:K13"/>
    <mergeCell ref="P26:Q26"/>
    <mergeCell ref="P27:Q27"/>
    <mergeCell ref="P28:Q28"/>
    <mergeCell ref="P29:Q29"/>
    <mergeCell ref="N34:O34"/>
    <mergeCell ref="N35:O35"/>
    <mergeCell ref="N26:O26"/>
    <mergeCell ref="N27:O27"/>
    <mergeCell ref="N28:O28"/>
    <mergeCell ref="N29:O29"/>
    <mergeCell ref="A49:H49"/>
    <mergeCell ref="I49:K49"/>
    <mergeCell ref="L49:N49"/>
    <mergeCell ref="O49:Q49"/>
    <mergeCell ref="N17:O17"/>
    <mergeCell ref="N18:O18"/>
    <mergeCell ref="N19:O19"/>
    <mergeCell ref="N20:O20"/>
    <mergeCell ref="N21:O21"/>
    <mergeCell ref="N31:O31"/>
    <mergeCell ref="P37:Q37"/>
    <mergeCell ref="P30:Q30"/>
    <mergeCell ref="P31:Q31"/>
    <mergeCell ref="P32:Q32"/>
    <mergeCell ref="P33:Q33"/>
    <mergeCell ref="N36:O36"/>
    <mergeCell ref="N37:O37"/>
    <mergeCell ref="N30:O30"/>
    <mergeCell ref="N38:O38"/>
    <mergeCell ref="N32:O32"/>
    <mergeCell ref="N33:O33"/>
    <mergeCell ref="P34:Q34"/>
    <mergeCell ref="P35:Q35"/>
    <mergeCell ref="P36:Q36"/>
    <mergeCell ref="O8:Q9"/>
    <mergeCell ref="N15:O15"/>
    <mergeCell ref="P15:Q15"/>
    <mergeCell ref="C8:E9"/>
    <mergeCell ref="F8:F9"/>
    <mergeCell ref="J8:J9"/>
    <mergeCell ref="G8:I9"/>
    <mergeCell ref="N13:O13"/>
    <mergeCell ref="P13:Q13"/>
    <mergeCell ref="N14:O14"/>
  </mergeCells>
  <phoneticPr fontId="0" type="noConversion"/>
  <printOptions horizontalCentered="1" verticalCentered="1"/>
  <pageMargins left="0.19685039370078741" right="0.19685039370078741" top="0" bottom="0" header="0" footer="0.19685039370078741"/>
  <pageSetup paperSize="9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topLeftCell="A2" zoomScaleNormal="100" workbookViewId="0">
      <selection activeCell="AA19" sqref="AA19"/>
    </sheetView>
  </sheetViews>
  <sheetFormatPr defaultRowHeight="12.75" x14ac:dyDescent="0.2"/>
  <cols>
    <col min="1" max="2" width="5.42578125" style="1" customWidth="1"/>
    <col min="3" max="11" width="5.5703125" style="1" customWidth="1"/>
    <col min="12" max="13" width="6.42578125" style="1" customWidth="1"/>
    <col min="14" max="17" width="5.5703125" style="1" customWidth="1"/>
    <col min="18" max="16384" width="9.140625" style="1"/>
  </cols>
  <sheetData>
    <row r="1" spans="1:17" s="17" customFormat="1" ht="11.1" customHeight="1" x14ac:dyDescent="0.2">
      <c r="A1" s="28"/>
      <c r="B1" s="29"/>
      <c r="C1" s="30"/>
      <c r="D1" s="29"/>
      <c r="E1" s="29"/>
      <c r="F1" s="29"/>
      <c r="G1" s="29"/>
      <c r="H1" s="29"/>
      <c r="I1" s="29"/>
      <c r="J1" s="29"/>
      <c r="K1" s="29"/>
      <c r="L1" s="30"/>
      <c r="M1" s="61" t="s">
        <v>37</v>
      </c>
      <c r="N1" s="62"/>
      <c r="O1" s="64"/>
      <c r="P1" s="62"/>
      <c r="Q1" s="63"/>
    </row>
    <row r="2" spans="1:17" s="17" customFormat="1" ht="16.350000000000001" customHeight="1" x14ac:dyDescent="0.2">
      <c r="A2" s="78"/>
      <c r="B2" s="79"/>
      <c r="C2" s="80"/>
      <c r="D2" s="79"/>
      <c r="E2" s="79"/>
      <c r="F2" s="79"/>
      <c r="G2" s="79"/>
      <c r="H2" s="79"/>
      <c r="I2" s="79"/>
      <c r="J2" s="79"/>
      <c r="K2" s="79"/>
      <c r="L2" s="80"/>
      <c r="M2" s="414"/>
      <c r="N2" s="415"/>
      <c r="O2" s="415"/>
      <c r="P2" s="415"/>
      <c r="Q2" s="416"/>
    </row>
    <row r="3" spans="1:17" ht="15.6" customHeight="1" x14ac:dyDescent="0.2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10"/>
      <c r="M3" s="58" t="s">
        <v>0</v>
      </c>
      <c r="N3" s="9"/>
      <c r="O3" s="417"/>
      <c r="P3" s="417"/>
      <c r="Q3" s="10"/>
    </row>
    <row r="4" spans="1:17" s="40" customFormat="1" ht="18" customHeight="1" x14ac:dyDescent="0.2">
      <c r="A4" s="35"/>
      <c r="B4" s="36"/>
      <c r="C4" s="37" t="s">
        <v>1</v>
      </c>
      <c r="D4" s="37"/>
      <c r="E4" s="37"/>
      <c r="F4" s="38" t="s">
        <v>2</v>
      </c>
      <c r="G4" s="37" t="s">
        <v>3</v>
      </c>
      <c r="H4" s="37"/>
      <c r="I4" s="37"/>
      <c r="J4" s="38" t="s">
        <v>2</v>
      </c>
      <c r="K4" s="37" t="s">
        <v>4</v>
      </c>
      <c r="L4" s="37"/>
      <c r="M4" s="37"/>
      <c r="N4" s="37"/>
      <c r="O4" s="37" t="s">
        <v>5</v>
      </c>
      <c r="P4" s="37"/>
      <c r="Q4" s="39"/>
    </row>
    <row r="5" spans="1:17" ht="9.9499999999999993" customHeight="1" x14ac:dyDescent="0.2">
      <c r="A5" s="7"/>
      <c r="B5" s="2"/>
      <c r="C5" s="15" t="s">
        <v>6</v>
      </c>
      <c r="D5" s="24"/>
      <c r="E5" s="24"/>
      <c r="F5" s="2"/>
      <c r="G5" s="15" t="s">
        <v>7</v>
      </c>
      <c r="H5" s="24"/>
      <c r="I5" s="24"/>
      <c r="J5" s="2"/>
      <c r="K5" s="15" t="s">
        <v>8</v>
      </c>
      <c r="L5" s="24"/>
      <c r="M5" s="24"/>
      <c r="N5" s="24"/>
      <c r="O5" s="15" t="s">
        <v>9</v>
      </c>
      <c r="P5" s="15"/>
      <c r="Q5" s="16"/>
    </row>
    <row r="6" spans="1:17" ht="15" customHeight="1" x14ac:dyDescent="0.2">
      <c r="A6" s="31"/>
      <c r="B6" s="32" t="s">
        <v>10</v>
      </c>
      <c r="C6" s="4"/>
      <c r="D6" s="5"/>
      <c r="E6" s="6"/>
      <c r="F6" s="11"/>
      <c r="G6" s="4"/>
      <c r="H6" s="5"/>
      <c r="I6" s="6"/>
      <c r="J6" s="11"/>
      <c r="K6" s="4"/>
      <c r="L6" s="5"/>
      <c r="M6" s="5"/>
      <c r="N6" s="6"/>
      <c r="O6" s="4"/>
      <c r="P6" s="5"/>
      <c r="Q6" s="6"/>
    </row>
    <row r="7" spans="1:17" s="17" customFormat="1" ht="15" customHeight="1" x14ac:dyDescent="0.2">
      <c r="A7" s="27"/>
      <c r="B7" s="33" t="s">
        <v>11</v>
      </c>
      <c r="C7" s="18"/>
      <c r="D7" s="19"/>
      <c r="E7" s="20"/>
      <c r="F7" s="21"/>
      <c r="G7" s="18"/>
      <c r="H7" s="19"/>
      <c r="I7" s="20"/>
      <c r="J7" s="21"/>
      <c r="K7" s="18"/>
      <c r="L7" s="19"/>
      <c r="M7" s="19"/>
      <c r="N7" s="20"/>
      <c r="O7" s="18"/>
      <c r="P7" s="19"/>
      <c r="Q7" s="20"/>
    </row>
    <row r="8" spans="1:17" s="26" customFormat="1" ht="18" customHeight="1" x14ac:dyDescent="0.2">
      <c r="A8" s="34"/>
      <c r="B8" s="32" t="s">
        <v>12</v>
      </c>
      <c r="C8" s="346"/>
      <c r="D8" s="347"/>
      <c r="E8" s="348"/>
      <c r="F8" s="352"/>
      <c r="G8" s="354"/>
      <c r="H8" s="355"/>
      <c r="I8" s="356"/>
      <c r="J8" s="352"/>
      <c r="K8" s="346"/>
      <c r="L8" s="347"/>
      <c r="M8" s="347"/>
      <c r="N8" s="348"/>
      <c r="O8" s="336"/>
      <c r="P8" s="337"/>
      <c r="Q8" s="338"/>
    </row>
    <row r="9" spans="1:17" s="17" customFormat="1" ht="18" customHeight="1" thickBot="1" x14ac:dyDescent="0.25">
      <c r="A9" s="105"/>
      <c r="B9" s="106" t="s">
        <v>13</v>
      </c>
      <c r="C9" s="430"/>
      <c r="D9" s="431"/>
      <c r="E9" s="432"/>
      <c r="F9" s="433"/>
      <c r="G9" s="434"/>
      <c r="H9" s="435"/>
      <c r="I9" s="436"/>
      <c r="J9" s="433"/>
      <c r="K9" s="427"/>
      <c r="L9" s="428"/>
      <c r="M9" s="428"/>
      <c r="N9" s="429"/>
      <c r="O9" s="339"/>
      <c r="P9" s="340"/>
      <c r="Q9" s="341"/>
    </row>
    <row r="10" spans="1:17" ht="9" customHeight="1" x14ac:dyDescent="0.2">
      <c r="A10" s="421" t="s">
        <v>41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3"/>
      <c r="L10" s="107" t="s">
        <v>14</v>
      </c>
      <c r="M10" s="108"/>
      <c r="N10" s="109" t="s">
        <v>15</v>
      </c>
      <c r="O10" s="110"/>
      <c r="P10" s="110"/>
      <c r="Q10" s="111"/>
    </row>
    <row r="11" spans="1:17" s="3" customFormat="1" ht="9" customHeight="1" x14ac:dyDescent="0.2">
      <c r="A11" s="421"/>
      <c r="B11" s="422"/>
      <c r="C11" s="422"/>
      <c r="D11" s="422"/>
      <c r="E11" s="422"/>
      <c r="F11" s="422"/>
      <c r="G11" s="422"/>
      <c r="H11" s="422"/>
      <c r="I11" s="422"/>
      <c r="J11" s="422"/>
      <c r="K11" s="423"/>
      <c r="L11" s="112" t="s">
        <v>16</v>
      </c>
      <c r="M11" s="59"/>
      <c r="N11" s="43" t="s">
        <v>17</v>
      </c>
      <c r="O11" s="44"/>
      <c r="P11" s="45" t="s">
        <v>18</v>
      </c>
      <c r="Q11" s="46"/>
    </row>
    <row r="12" spans="1:17" ht="11.25" customHeight="1" x14ac:dyDescent="0.2">
      <c r="A12" s="424"/>
      <c r="B12" s="425"/>
      <c r="C12" s="425"/>
      <c r="D12" s="425"/>
      <c r="E12" s="425"/>
      <c r="F12" s="425"/>
      <c r="G12" s="425"/>
      <c r="H12" s="425"/>
      <c r="I12" s="425"/>
      <c r="J12" s="425"/>
      <c r="K12" s="426"/>
      <c r="L12" s="113" t="s">
        <v>19</v>
      </c>
      <c r="M12" s="60" t="s">
        <v>20</v>
      </c>
      <c r="N12" s="47" t="s">
        <v>21</v>
      </c>
      <c r="O12" s="48"/>
      <c r="P12" s="49" t="s">
        <v>22</v>
      </c>
      <c r="Q12" s="50"/>
    </row>
    <row r="13" spans="1:17" ht="17.100000000000001" customHeight="1" x14ac:dyDescent="0.2">
      <c r="A13" s="394"/>
      <c r="B13" s="395"/>
      <c r="C13" s="395"/>
      <c r="D13" s="395"/>
      <c r="E13" s="395"/>
      <c r="F13" s="395"/>
      <c r="G13" s="395"/>
      <c r="H13" s="395"/>
      <c r="I13" s="395"/>
      <c r="J13" s="395"/>
      <c r="K13" s="396"/>
      <c r="L13" s="69"/>
      <c r="M13" s="70"/>
      <c r="N13" s="342"/>
      <c r="O13" s="343"/>
      <c r="P13" s="344"/>
      <c r="Q13" s="345"/>
    </row>
    <row r="14" spans="1:17" ht="17.100000000000001" customHeight="1" x14ac:dyDescent="0.2">
      <c r="A14" s="394"/>
      <c r="B14" s="395"/>
      <c r="C14" s="395"/>
      <c r="D14" s="395"/>
      <c r="E14" s="395"/>
      <c r="F14" s="395"/>
      <c r="G14" s="395"/>
      <c r="H14" s="395"/>
      <c r="I14" s="395"/>
      <c r="J14" s="395"/>
      <c r="K14" s="396"/>
      <c r="L14" s="69"/>
      <c r="M14" s="71"/>
      <c r="N14" s="342"/>
      <c r="O14" s="343"/>
      <c r="P14" s="344"/>
      <c r="Q14" s="345"/>
    </row>
    <row r="15" spans="1:17" ht="17.100000000000001" customHeight="1" x14ac:dyDescent="0.2">
      <c r="A15" s="394"/>
      <c r="B15" s="395"/>
      <c r="C15" s="395"/>
      <c r="D15" s="395"/>
      <c r="E15" s="395"/>
      <c r="F15" s="395"/>
      <c r="G15" s="395"/>
      <c r="H15" s="395"/>
      <c r="I15" s="395"/>
      <c r="J15" s="395"/>
      <c r="K15" s="396"/>
      <c r="L15" s="69"/>
      <c r="M15" s="71"/>
      <c r="N15" s="342"/>
      <c r="O15" s="343"/>
      <c r="P15" s="344"/>
      <c r="Q15" s="345"/>
    </row>
    <row r="16" spans="1:17" ht="17.100000000000001" customHeight="1" x14ac:dyDescent="0.2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69"/>
      <c r="M16" s="71"/>
      <c r="N16" s="65"/>
      <c r="O16" s="66"/>
      <c r="P16" s="68"/>
      <c r="Q16" s="67"/>
    </row>
    <row r="17" spans="1:17" ht="17.100000000000001" customHeight="1" x14ac:dyDescent="0.2">
      <c r="A17" s="394"/>
      <c r="B17" s="395"/>
      <c r="C17" s="395"/>
      <c r="D17" s="395"/>
      <c r="E17" s="395"/>
      <c r="F17" s="395"/>
      <c r="G17" s="395"/>
      <c r="H17" s="395"/>
      <c r="I17" s="395"/>
      <c r="J17" s="395"/>
      <c r="K17" s="396"/>
      <c r="L17" s="69"/>
      <c r="M17" s="71"/>
      <c r="N17" s="342"/>
      <c r="O17" s="343"/>
      <c r="P17" s="344"/>
      <c r="Q17" s="345"/>
    </row>
    <row r="18" spans="1:17" ht="17.100000000000001" customHeight="1" x14ac:dyDescent="0.2">
      <c r="A18" s="394"/>
      <c r="B18" s="395"/>
      <c r="C18" s="395"/>
      <c r="D18" s="395"/>
      <c r="E18" s="395"/>
      <c r="F18" s="395"/>
      <c r="G18" s="395"/>
      <c r="H18" s="395"/>
      <c r="I18" s="395"/>
      <c r="J18" s="395"/>
      <c r="K18" s="396"/>
      <c r="L18" s="69"/>
      <c r="M18" s="71"/>
      <c r="N18" s="342"/>
      <c r="O18" s="343"/>
      <c r="P18" s="344"/>
      <c r="Q18" s="345"/>
    </row>
    <row r="19" spans="1:17" ht="17.100000000000001" customHeight="1" x14ac:dyDescent="0.2">
      <c r="A19" s="394"/>
      <c r="B19" s="395"/>
      <c r="C19" s="395"/>
      <c r="D19" s="395"/>
      <c r="E19" s="395"/>
      <c r="F19" s="395"/>
      <c r="G19" s="395"/>
      <c r="H19" s="395"/>
      <c r="I19" s="395"/>
      <c r="J19" s="395"/>
      <c r="K19" s="396"/>
      <c r="L19" s="69"/>
      <c r="M19" s="71"/>
      <c r="N19" s="342"/>
      <c r="O19" s="343"/>
      <c r="P19" s="344"/>
      <c r="Q19" s="345"/>
    </row>
    <row r="20" spans="1:17" ht="17.100000000000001" customHeight="1" x14ac:dyDescent="0.2">
      <c r="A20" s="394"/>
      <c r="B20" s="395"/>
      <c r="C20" s="395"/>
      <c r="D20" s="395"/>
      <c r="E20" s="395"/>
      <c r="F20" s="395"/>
      <c r="G20" s="395"/>
      <c r="H20" s="395"/>
      <c r="I20" s="395"/>
      <c r="J20" s="395"/>
      <c r="K20" s="396"/>
      <c r="L20" s="69"/>
      <c r="M20" s="71"/>
      <c r="N20" s="342"/>
      <c r="O20" s="343"/>
      <c r="P20" s="344"/>
      <c r="Q20" s="345"/>
    </row>
    <row r="21" spans="1:17" ht="17.100000000000001" customHeight="1" x14ac:dyDescent="0.2">
      <c r="A21" s="394"/>
      <c r="B21" s="395"/>
      <c r="C21" s="395"/>
      <c r="D21" s="395"/>
      <c r="E21" s="395"/>
      <c r="F21" s="395"/>
      <c r="G21" s="395"/>
      <c r="H21" s="395"/>
      <c r="I21" s="395"/>
      <c r="J21" s="395"/>
      <c r="K21" s="396"/>
      <c r="L21" s="69"/>
      <c r="M21" s="71"/>
      <c r="N21" s="342"/>
      <c r="O21" s="343"/>
      <c r="P21" s="344"/>
      <c r="Q21" s="345"/>
    </row>
    <row r="22" spans="1:17" ht="17.100000000000001" customHeight="1" x14ac:dyDescent="0.2">
      <c r="A22" s="394"/>
      <c r="B22" s="395"/>
      <c r="C22" s="395"/>
      <c r="D22" s="395"/>
      <c r="E22" s="395"/>
      <c r="F22" s="395"/>
      <c r="G22" s="395"/>
      <c r="H22" s="395"/>
      <c r="I22" s="395"/>
      <c r="J22" s="395"/>
      <c r="K22" s="396"/>
      <c r="L22" s="69"/>
      <c r="M22" s="71"/>
      <c r="N22" s="342"/>
      <c r="O22" s="343"/>
      <c r="P22" s="344"/>
      <c r="Q22" s="345"/>
    </row>
    <row r="23" spans="1:17" ht="17.100000000000001" customHeight="1" x14ac:dyDescent="0.2">
      <c r="A23" s="394"/>
      <c r="B23" s="395"/>
      <c r="C23" s="395"/>
      <c r="D23" s="395"/>
      <c r="E23" s="395"/>
      <c r="F23" s="395"/>
      <c r="G23" s="395"/>
      <c r="H23" s="395"/>
      <c r="I23" s="395"/>
      <c r="J23" s="395"/>
      <c r="K23" s="396"/>
      <c r="L23" s="69"/>
      <c r="M23" s="71"/>
      <c r="N23" s="342"/>
      <c r="O23" s="343"/>
      <c r="P23" s="344"/>
      <c r="Q23" s="345"/>
    </row>
    <row r="24" spans="1:17" ht="17.100000000000001" customHeight="1" x14ac:dyDescent="0.2">
      <c r="A24" s="394"/>
      <c r="B24" s="395"/>
      <c r="C24" s="395"/>
      <c r="D24" s="395"/>
      <c r="E24" s="395"/>
      <c r="F24" s="395"/>
      <c r="G24" s="395"/>
      <c r="H24" s="395"/>
      <c r="I24" s="395"/>
      <c r="J24" s="395"/>
      <c r="K24" s="396"/>
      <c r="L24" s="69"/>
      <c r="M24" s="71"/>
      <c r="N24" s="342"/>
      <c r="O24" s="343"/>
      <c r="P24" s="344"/>
      <c r="Q24" s="345"/>
    </row>
    <row r="25" spans="1:17" ht="17.100000000000001" customHeight="1" x14ac:dyDescent="0.2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6"/>
      <c r="L25" s="69"/>
      <c r="M25" s="71"/>
      <c r="N25" s="342"/>
      <c r="O25" s="343"/>
      <c r="P25" s="344"/>
      <c r="Q25" s="345"/>
    </row>
    <row r="26" spans="1:17" ht="17.100000000000001" customHeight="1" x14ac:dyDescent="0.2">
      <c r="A26" s="394"/>
      <c r="B26" s="395"/>
      <c r="C26" s="395"/>
      <c r="D26" s="395"/>
      <c r="E26" s="395"/>
      <c r="F26" s="395"/>
      <c r="G26" s="395"/>
      <c r="H26" s="395"/>
      <c r="I26" s="395"/>
      <c r="J26" s="395"/>
      <c r="K26" s="396"/>
      <c r="L26" s="69"/>
      <c r="M26" s="71"/>
      <c r="N26" s="342"/>
      <c r="O26" s="343"/>
      <c r="P26" s="344"/>
      <c r="Q26" s="345"/>
    </row>
    <row r="27" spans="1:17" ht="17.100000000000001" customHeight="1" x14ac:dyDescent="0.2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396"/>
      <c r="L27" s="69"/>
      <c r="M27" s="71"/>
      <c r="N27" s="342"/>
      <c r="O27" s="343"/>
      <c r="P27" s="344"/>
      <c r="Q27" s="345"/>
    </row>
    <row r="28" spans="1:17" ht="17.100000000000001" customHeight="1" x14ac:dyDescent="0.2">
      <c r="A28" s="394"/>
      <c r="B28" s="395"/>
      <c r="C28" s="395"/>
      <c r="D28" s="395"/>
      <c r="E28" s="395"/>
      <c r="F28" s="395"/>
      <c r="G28" s="395"/>
      <c r="H28" s="395"/>
      <c r="I28" s="395"/>
      <c r="J28" s="395"/>
      <c r="K28" s="396"/>
      <c r="L28" s="69"/>
      <c r="M28" s="71"/>
      <c r="N28" s="342"/>
      <c r="O28" s="343"/>
      <c r="P28" s="344"/>
      <c r="Q28" s="345"/>
    </row>
    <row r="29" spans="1:17" ht="17.100000000000001" customHeight="1" x14ac:dyDescent="0.2">
      <c r="A29" s="394"/>
      <c r="B29" s="395"/>
      <c r="C29" s="395"/>
      <c r="D29" s="395"/>
      <c r="E29" s="395"/>
      <c r="F29" s="395"/>
      <c r="G29" s="395"/>
      <c r="H29" s="395"/>
      <c r="I29" s="395"/>
      <c r="J29" s="395"/>
      <c r="K29" s="396"/>
      <c r="L29" s="69"/>
      <c r="M29" s="71"/>
      <c r="N29" s="342"/>
      <c r="O29" s="343"/>
      <c r="P29" s="344"/>
      <c r="Q29" s="345"/>
    </row>
    <row r="30" spans="1:17" ht="17.100000000000001" customHeight="1" x14ac:dyDescent="0.2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396"/>
      <c r="L30" s="69"/>
      <c r="M30" s="71"/>
      <c r="N30" s="342"/>
      <c r="O30" s="343"/>
      <c r="P30" s="344"/>
      <c r="Q30" s="345"/>
    </row>
    <row r="31" spans="1:17" ht="17.100000000000001" customHeight="1" x14ac:dyDescent="0.2">
      <c r="A31" s="394"/>
      <c r="B31" s="395"/>
      <c r="C31" s="395"/>
      <c r="D31" s="395"/>
      <c r="E31" s="395"/>
      <c r="F31" s="395"/>
      <c r="G31" s="395"/>
      <c r="H31" s="395"/>
      <c r="I31" s="395"/>
      <c r="J31" s="395"/>
      <c r="K31" s="396"/>
      <c r="L31" s="69"/>
      <c r="M31" s="71"/>
      <c r="N31" s="342"/>
      <c r="O31" s="343"/>
      <c r="P31" s="344"/>
      <c r="Q31" s="345"/>
    </row>
    <row r="32" spans="1:17" ht="17.100000000000001" customHeight="1" x14ac:dyDescent="0.2">
      <c r="A32" s="394"/>
      <c r="B32" s="395"/>
      <c r="C32" s="395"/>
      <c r="D32" s="395"/>
      <c r="E32" s="395"/>
      <c r="F32" s="395"/>
      <c r="G32" s="395"/>
      <c r="H32" s="395"/>
      <c r="I32" s="395"/>
      <c r="J32" s="395"/>
      <c r="K32" s="396"/>
      <c r="L32" s="69"/>
      <c r="M32" s="71"/>
      <c r="N32" s="342"/>
      <c r="O32" s="343"/>
      <c r="P32" s="344"/>
      <c r="Q32" s="345"/>
    </row>
    <row r="33" spans="1:17" ht="17.100000000000001" customHeight="1" x14ac:dyDescent="0.2">
      <c r="A33" s="394"/>
      <c r="B33" s="395"/>
      <c r="C33" s="395"/>
      <c r="D33" s="395"/>
      <c r="E33" s="395"/>
      <c r="F33" s="395"/>
      <c r="G33" s="395"/>
      <c r="H33" s="395"/>
      <c r="I33" s="395"/>
      <c r="J33" s="395"/>
      <c r="K33" s="396"/>
      <c r="L33" s="69"/>
      <c r="M33" s="71"/>
      <c r="N33" s="342"/>
      <c r="O33" s="343"/>
      <c r="P33" s="344"/>
      <c r="Q33" s="345"/>
    </row>
    <row r="34" spans="1:17" ht="17.100000000000001" customHeight="1" x14ac:dyDescent="0.2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396"/>
      <c r="L34" s="69"/>
      <c r="M34" s="71"/>
      <c r="N34" s="342"/>
      <c r="O34" s="343"/>
      <c r="P34" s="344"/>
      <c r="Q34" s="345"/>
    </row>
    <row r="35" spans="1:17" ht="12" customHeight="1" x14ac:dyDescent="0.2">
      <c r="A35" s="102"/>
      <c r="B35" s="97"/>
      <c r="C35" s="97"/>
      <c r="D35" s="397" t="s">
        <v>42</v>
      </c>
      <c r="E35" s="397"/>
      <c r="F35" s="397"/>
      <c r="G35" s="397"/>
      <c r="H35" s="397"/>
      <c r="I35" s="397"/>
      <c r="J35" s="397"/>
      <c r="K35" s="98"/>
      <c r="L35" s="408" t="s">
        <v>19</v>
      </c>
      <c r="M35" s="419" t="s">
        <v>20</v>
      </c>
      <c r="N35" s="368"/>
      <c r="O35" s="369"/>
      <c r="P35" s="372"/>
      <c r="Q35" s="373"/>
    </row>
    <row r="36" spans="1:17" ht="9.75" customHeight="1" x14ac:dyDescent="0.2">
      <c r="A36" s="103"/>
      <c r="B36" s="99"/>
      <c r="C36" s="99"/>
      <c r="D36" s="398"/>
      <c r="E36" s="398"/>
      <c r="F36" s="398"/>
      <c r="G36" s="398"/>
      <c r="H36" s="398"/>
      <c r="I36" s="398"/>
      <c r="J36" s="398"/>
      <c r="K36" s="100"/>
      <c r="L36" s="409"/>
      <c r="M36" s="420"/>
      <c r="N36" s="370"/>
      <c r="O36" s="371"/>
      <c r="P36" s="366"/>
      <c r="Q36" s="367"/>
    </row>
    <row r="37" spans="1:17" ht="21.75" customHeight="1" x14ac:dyDescent="0.2">
      <c r="A37" s="104"/>
      <c r="B37" s="101"/>
      <c r="C37" s="101"/>
      <c r="D37" s="101"/>
      <c r="E37" s="410" t="s">
        <v>43</v>
      </c>
      <c r="F37" s="410"/>
      <c r="G37" s="410"/>
      <c r="H37" s="410"/>
      <c r="I37" s="410"/>
      <c r="J37" s="410"/>
      <c r="K37" s="119"/>
      <c r="L37" s="120" t="s">
        <v>19</v>
      </c>
      <c r="M37" s="121" t="s">
        <v>20</v>
      </c>
      <c r="N37" s="342"/>
      <c r="O37" s="343"/>
      <c r="P37" s="344"/>
      <c r="Q37" s="345"/>
    </row>
    <row r="38" spans="1:17" s="22" customFormat="1" ht="11.1" customHeight="1" x14ac:dyDescent="0.2">
      <c r="A38" s="75" t="s">
        <v>23</v>
      </c>
      <c r="B38" s="76"/>
      <c r="C38" s="76"/>
      <c r="D38" s="76"/>
      <c r="E38" s="76"/>
      <c r="F38" s="76"/>
      <c r="G38" s="76"/>
      <c r="H38" s="76"/>
      <c r="I38" s="77"/>
      <c r="J38" s="81" t="s">
        <v>24</v>
      </c>
      <c r="K38"/>
      <c r="L38"/>
      <c r="M38"/>
      <c r="N38" s="84"/>
      <c r="O38"/>
      <c r="P38"/>
      <c r="Q38" s="86"/>
    </row>
    <row r="39" spans="1:17" s="22" customFormat="1" ht="32.1" customHeight="1" thickBot="1" x14ac:dyDescent="0.25">
      <c r="A39" s="349"/>
      <c r="B39" s="350"/>
      <c r="C39" s="350"/>
      <c r="D39" s="350"/>
      <c r="E39" s="350"/>
      <c r="F39" s="350"/>
      <c r="G39" s="350"/>
      <c r="H39" s="350"/>
      <c r="I39" s="386"/>
      <c r="J39"/>
      <c r="K39"/>
      <c r="L39"/>
      <c r="M39" s="88"/>
      <c r="N39" s="88"/>
      <c r="O39"/>
      <c r="P39"/>
      <c r="Q39" s="87"/>
    </row>
    <row r="40" spans="1:17" s="22" customFormat="1" ht="11.45" customHeight="1" x14ac:dyDescent="0.2">
      <c r="A40" s="383" t="s">
        <v>25</v>
      </c>
      <c r="B40" s="384"/>
      <c r="C40" s="384"/>
      <c r="D40" s="384"/>
      <c r="E40" s="384"/>
      <c r="F40" s="385"/>
      <c r="G40" s="383" t="s">
        <v>26</v>
      </c>
      <c r="H40" s="384"/>
      <c r="I40" s="385"/>
      <c r="J40" s="85" t="s">
        <v>27</v>
      </c>
      <c r="K40" s="82"/>
      <c r="L40" s="82"/>
      <c r="M40" s="82"/>
      <c r="N40" s="82"/>
      <c r="O40" s="82"/>
      <c r="P40" s="82"/>
      <c r="Q40" s="83"/>
    </row>
    <row r="41" spans="1:17" s="22" customFormat="1" ht="29.1" customHeight="1" thickBot="1" x14ac:dyDescent="0.25">
      <c r="A41" s="402"/>
      <c r="B41" s="403"/>
      <c r="C41" s="403"/>
      <c r="D41" s="403"/>
      <c r="E41" s="403"/>
      <c r="F41" s="404"/>
      <c r="G41" s="405"/>
      <c r="H41" s="406"/>
      <c r="I41" s="407"/>
      <c r="J41" s="380"/>
      <c r="K41" s="381"/>
      <c r="L41" s="381"/>
      <c r="M41" s="381"/>
      <c r="N41" s="381"/>
      <c r="O41" s="381"/>
      <c r="P41" s="381"/>
      <c r="Q41" s="382"/>
    </row>
    <row r="42" spans="1:17" s="22" customFormat="1" ht="16.350000000000001" customHeight="1" x14ac:dyDescent="0.2">
      <c r="A42" s="383" t="s">
        <v>28</v>
      </c>
      <c r="B42" s="384"/>
      <c r="C42" s="384"/>
      <c r="D42" s="384"/>
      <c r="E42" s="384"/>
      <c r="F42" s="384"/>
      <c r="G42" s="384"/>
      <c r="H42" s="384"/>
      <c r="I42" s="385"/>
      <c r="J42" s="93" t="s">
        <v>90</v>
      </c>
      <c r="K42" s="94"/>
      <c r="L42" s="94"/>
      <c r="M42" s="94"/>
      <c r="N42" s="392" t="s">
        <v>39</v>
      </c>
      <c r="O42" s="393"/>
      <c r="P42" s="89" t="s">
        <v>19</v>
      </c>
      <c r="Q42" s="90" t="s">
        <v>20</v>
      </c>
    </row>
    <row r="43" spans="1:17" s="22" customFormat="1" ht="23.45" customHeight="1" thickBot="1" x14ac:dyDescent="0.25">
      <c r="A43" s="377"/>
      <c r="B43" s="378"/>
      <c r="C43" s="378"/>
      <c r="D43" s="378"/>
      <c r="E43" s="378"/>
      <c r="F43" s="378"/>
      <c r="G43" s="378"/>
      <c r="H43" s="378"/>
      <c r="I43" s="379"/>
      <c r="J43" s="399"/>
      <c r="K43" s="400"/>
      <c r="L43" s="400"/>
      <c r="M43" s="401"/>
      <c r="N43" s="390" t="s">
        <v>38</v>
      </c>
      <c r="O43" s="391"/>
      <c r="P43" s="91"/>
      <c r="Q43" s="92"/>
    </row>
    <row r="44" spans="1:17" s="22" customFormat="1" ht="11.45" customHeight="1" x14ac:dyDescent="0.2">
      <c r="A44" s="383" t="s">
        <v>29</v>
      </c>
      <c r="B44" s="384"/>
      <c r="C44" s="384"/>
      <c r="D44" s="384"/>
      <c r="E44" s="384"/>
      <c r="F44" s="384"/>
      <c r="G44" s="384"/>
      <c r="H44" s="384"/>
      <c r="I44" s="385"/>
      <c r="J44" t="s">
        <v>30</v>
      </c>
      <c r="K44"/>
      <c r="L44"/>
      <c r="M44"/>
      <c r="N44"/>
      <c r="O44"/>
      <c r="P44"/>
      <c r="Q44" s="87"/>
    </row>
    <row r="45" spans="1:17" s="22" customFormat="1" ht="28.35" customHeight="1" thickBot="1" x14ac:dyDescent="0.25">
      <c r="A45" s="374"/>
      <c r="B45" s="375"/>
      <c r="C45" s="375"/>
      <c r="D45" s="375"/>
      <c r="E45" s="375"/>
      <c r="F45" s="375"/>
      <c r="G45" s="375"/>
      <c r="H45" s="375"/>
      <c r="I45" s="376"/>
      <c r="J45" s="387"/>
      <c r="K45" s="388"/>
      <c r="L45" s="388"/>
      <c r="M45" s="388"/>
      <c r="N45" s="388"/>
      <c r="O45" s="388"/>
      <c r="P45" s="388"/>
      <c r="Q45" s="389"/>
    </row>
    <row r="46" spans="1:17" ht="10.35" customHeight="1" x14ac:dyDescent="0.2">
      <c r="A46" s="12" t="s">
        <v>31</v>
      </c>
      <c r="B46" s="13"/>
      <c r="C46" s="13"/>
      <c r="D46" s="13"/>
      <c r="E46" s="13"/>
      <c r="F46" s="13"/>
      <c r="G46" s="13"/>
      <c r="H46" s="14"/>
      <c r="I46" s="52" t="s">
        <v>32</v>
      </c>
      <c r="J46" s="53"/>
      <c r="K46" s="53"/>
      <c r="L46" s="53" t="s">
        <v>33</v>
      </c>
      <c r="M46" s="53"/>
      <c r="N46" s="53"/>
      <c r="O46" s="53" t="s">
        <v>34</v>
      </c>
      <c r="P46" s="53"/>
      <c r="Q46" s="54"/>
    </row>
    <row r="47" spans="1:17" ht="12" customHeight="1" x14ac:dyDescent="0.2">
      <c r="A47" s="23" t="s">
        <v>35</v>
      </c>
      <c r="B47" s="24"/>
      <c r="C47" s="24"/>
      <c r="D47" s="24"/>
      <c r="E47" s="24"/>
      <c r="F47" s="24"/>
      <c r="G47" s="24"/>
      <c r="H47" s="25"/>
      <c r="I47" s="55" t="s">
        <v>36</v>
      </c>
      <c r="J47" s="51"/>
      <c r="K47" s="51"/>
      <c r="L47" s="42"/>
      <c r="M47" s="42"/>
      <c r="N47" s="42"/>
      <c r="O47" s="42"/>
      <c r="P47" s="42"/>
      <c r="Q47" s="56"/>
    </row>
    <row r="48" spans="1:17" ht="24.95" customHeight="1" thickBot="1" x14ac:dyDescent="0.25">
      <c r="A48" s="360"/>
      <c r="B48" s="361"/>
      <c r="C48" s="361"/>
      <c r="D48" s="361"/>
      <c r="E48" s="361"/>
      <c r="F48" s="361"/>
      <c r="G48" s="361"/>
      <c r="H48" s="362"/>
      <c r="I48" s="363"/>
      <c r="J48" s="364"/>
      <c r="K48" s="364"/>
      <c r="L48" s="364"/>
      <c r="M48" s="364"/>
      <c r="N48" s="364"/>
      <c r="O48" s="364"/>
      <c r="P48" s="364"/>
      <c r="Q48" s="365"/>
    </row>
    <row r="49" spans="1:17" ht="5.099999999999999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s="3" customFormat="1" ht="8.4499999999999993" customHeight="1" thickBot="1" x14ac:dyDescent="0.25">
      <c r="A50" s="41"/>
      <c r="B50" s="3" t="s">
        <v>40</v>
      </c>
    </row>
    <row r="51" spans="1:17" s="3" customFormat="1" ht="8.4499999999999993" customHeight="1" thickBot="1" x14ac:dyDescent="0.25">
      <c r="A51" s="57"/>
      <c r="B51" s="3" t="s">
        <v>205</v>
      </c>
    </row>
  </sheetData>
  <mergeCells count="100">
    <mergeCell ref="O8:Q9"/>
    <mergeCell ref="N15:O15"/>
    <mergeCell ref="P15:Q15"/>
    <mergeCell ref="C8:E9"/>
    <mergeCell ref="A10:K12"/>
    <mergeCell ref="F8:F9"/>
    <mergeCell ref="J8:J9"/>
    <mergeCell ref="G8:I9"/>
    <mergeCell ref="N13:O13"/>
    <mergeCell ref="P13:Q13"/>
    <mergeCell ref="N14:O14"/>
    <mergeCell ref="P14:Q14"/>
    <mergeCell ref="A13:K13"/>
    <mergeCell ref="A14:K14"/>
    <mergeCell ref="A15:K15"/>
    <mergeCell ref="P17:Q17"/>
    <mergeCell ref="P18:Q18"/>
    <mergeCell ref="P19:Q19"/>
    <mergeCell ref="P20:Q20"/>
    <mergeCell ref="N31:O31"/>
    <mergeCell ref="N17:O17"/>
    <mergeCell ref="N18:O18"/>
    <mergeCell ref="N19:O19"/>
    <mergeCell ref="N20:O20"/>
    <mergeCell ref="P29:Q29"/>
    <mergeCell ref="P21:Q21"/>
    <mergeCell ref="P22:Q22"/>
    <mergeCell ref="P28:Q28"/>
    <mergeCell ref="N24:O24"/>
    <mergeCell ref="N25:O25"/>
    <mergeCell ref="N26:O26"/>
    <mergeCell ref="A48:H48"/>
    <mergeCell ref="I48:K48"/>
    <mergeCell ref="L48:N48"/>
    <mergeCell ref="O48:Q48"/>
    <mergeCell ref="P37:Q37"/>
    <mergeCell ref="N37:O37"/>
    <mergeCell ref="L35:L36"/>
    <mergeCell ref="M35:M36"/>
    <mergeCell ref="P35:Q35"/>
    <mergeCell ref="P36:Q36"/>
    <mergeCell ref="A30:K30"/>
    <mergeCell ref="A31:K31"/>
    <mergeCell ref="A32:K32"/>
    <mergeCell ref="P33:Q33"/>
    <mergeCell ref="P34:Q34"/>
    <mergeCell ref="N33:O33"/>
    <mergeCell ref="N34:O34"/>
    <mergeCell ref="P31:Q31"/>
    <mergeCell ref="P32:Q32"/>
    <mergeCell ref="N32:O32"/>
    <mergeCell ref="N35:O35"/>
    <mergeCell ref="N36:O36"/>
    <mergeCell ref="N21:O21"/>
    <mergeCell ref="P30:Q30"/>
    <mergeCell ref="A22:K22"/>
    <mergeCell ref="A23:K23"/>
    <mergeCell ref="A24:K24"/>
    <mergeCell ref="A25:K25"/>
    <mergeCell ref="N29:O29"/>
    <mergeCell ref="N30:O30"/>
    <mergeCell ref="N22:O22"/>
    <mergeCell ref="N23:O23"/>
    <mergeCell ref="P23:Q23"/>
    <mergeCell ref="P24:Q24"/>
    <mergeCell ref="P25:Q25"/>
    <mergeCell ref="P26:Q26"/>
    <mergeCell ref="P27:Q27"/>
    <mergeCell ref="N28:O28"/>
    <mergeCell ref="N27:O27"/>
    <mergeCell ref="A26:K26"/>
    <mergeCell ref="A27:K27"/>
    <mergeCell ref="A28:K28"/>
    <mergeCell ref="A29:K29"/>
    <mergeCell ref="A17:K17"/>
    <mergeCell ref="A18:K18"/>
    <mergeCell ref="A19:K19"/>
    <mergeCell ref="A20:K20"/>
    <mergeCell ref="G41:I41"/>
    <mergeCell ref="G40:I40"/>
    <mergeCell ref="D35:J36"/>
    <mergeCell ref="E37:J37"/>
    <mergeCell ref="A33:K33"/>
    <mergeCell ref="A21:K21"/>
    <mergeCell ref="M2:Q2"/>
    <mergeCell ref="O3:P3"/>
    <mergeCell ref="A45:I45"/>
    <mergeCell ref="A43:I43"/>
    <mergeCell ref="J41:Q41"/>
    <mergeCell ref="K8:N9"/>
    <mergeCell ref="A44:I44"/>
    <mergeCell ref="A39:I39"/>
    <mergeCell ref="J45:Q45"/>
    <mergeCell ref="N43:O43"/>
    <mergeCell ref="N42:O42"/>
    <mergeCell ref="A42:I42"/>
    <mergeCell ref="J43:M43"/>
    <mergeCell ref="A34:K34"/>
    <mergeCell ref="A41:F41"/>
    <mergeCell ref="A40:F40"/>
  </mergeCells>
  <phoneticPr fontId="0" type="noConversion"/>
  <printOptions horizontalCentered="1" verticalCentered="1"/>
  <pageMargins left="0.19685039370078741" right="0.19685039370078741" top="0" bottom="0" header="0" footer="0.19685039370078741"/>
  <pageSetup paperSize="9" scale="95" orientation="portrait" horizontalDpi="4294967292" r:id="rId1"/>
  <headerFooter alignWithMargins="0">
    <oddFooter>&amp;RMOD_004_PSM -r00 del 23/05/2023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zoomScale="75" zoomScaleNormal="75" workbookViewId="0">
      <selection activeCell="I10" sqref="I10"/>
    </sheetView>
  </sheetViews>
  <sheetFormatPr defaultRowHeight="23.25" x14ac:dyDescent="0.35"/>
  <cols>
    <col min="1" max="1" width="12.7109375" style="130" customWidth="1"/>
    <col min="2" max="2" width="32.5703125" style="125" customWidth="1"/>
    <col min="3" max="3" width="115.42578125" style="125" bestFit="1" customWidth="1"/>
    <col min="4" max="16384" width="9.140625" style="125"/>
  </cols>
  <sheetData>
    <row r="1" spans="1:3" s="122" customFormat="1" ht="24" customHeight="1" x14ac:dyDescent="0.35">
      <c r="A1" s="127"/>
      <c r="B1" s="123" t="s">
        <v>44</v>
      </c>
    </row>
    <row r="2" spans="1:3" ht="36.75" customHeight="1" x14ac:dyDescent="0.35">
      <c r="A2" s="128">
        <v>1</v>
      </c>
      <c r="B2" s="124" t="s">
        <v>45</v>
      </c>
      <c r="C2" s="124" t="s">
        <v>46</v>
      </c>
    </row>
    <row r="3" spans="1:3" ht="41.25" customHeight="1" x14ac:dyDescent="0.35">
      <c r="A3" s="128">
        <v>2</v>
      </c>
      <c r="B3" s="124" t="s">
        <v>47</v>
      </c>
      <c r="C3" s="124" t="s">
        <v>48</v>
      </c>
    </row>
    <row r="4" spans="1:3" ht="36.75" customHeight="1" x14ac:dyDescent="0.35">
      <c r="A4" s="128">
        <v>3</v>
      </c>
      <c r="B4" s="124" t="s">
        <v>49</v>
      </c>
      <c r="C4" s="124" t="s">
        <v>50</v>
      </c>
    </row>
    <row r="5" spans="1:3" ht="36.75" customHeight="1" x14ac:dyDescent="0.35">
      <c r="A5" s="128" t="s">
        <v>51</v>
      </c>
      <c r="B5" s="124" t="s">
        <v>2</v>
      </c>
      <c r="C5" s="124" t="s">
        <v>52</v>
      </c>
    </row>
    <row r="6" spans="1:3" ht="30.75" customHeight="1" x14ac:dyDescent="0.35">
      <c r="A6" s="128" t="s">
        <v>53</v>
      </c>
      <c r="B6" s="124" t="s">
        <v>54</v>
      </c>
      <c r="C6" s="124" t="s">
        <v>55</v>
      </c>
    </row>
    <row r="7" spans="1:3" ht="30.75" customHeight="1" x14ac:dyDescent="0.35">
      <c r="A7" s="128" t="s">
        <v>56</v>
      </c>
      <c r="B7" s="124" t="s">
        <v>2</v>
      </c>
      <c r="C7" s="124" t="s">
        <v>57</v>
      </c>
    </row>
    <row r="8" spans="1:3" ht="30.75" customHeight="1" x14ac:dyDescent="0.35">
      <c r="A8" s="128" t="s">
        <v>58</v>
      </c>
      <c r="B8" s="124" t="s">
        <v>59</v>
      </c>
      <c r="C8" s="124" t="s">
        <v>60</v>
      </c>
    </row>
    <row r="9" spans="1:3" ht="79.5" customHeight="1" x14ac:dyDescent="0.35">
      <c r="A9" s="128" t="s">
        <v>61</v>
      </c>
      <c r="B9" s="124" t="s">
        <v>45</v>
      </c>
      <c r="C9" s="124" t="s">
        <v>62</v>
      </c>
    </row>
    <row r="10" spans="1:3" ht="75" customHeight="1" x14ac:dyDescent="0.35">
      <c r="A10" s="128">
        <v>9</v>
      </c>
      <c r="B10" s="124" t="s">
        <v>63</v>
      </c>
      <c r="C10" s="124" t="s">
        <v>64</v>
      </c>
    </row>
    <row r="11" spans="1:3" ht="93" x14ac:dyDescent="0.35">
      <c r="A11" s="128" t="s">
        <v>86</v>
      </c>
      <c r="B11" s="124" t="s">
        <v>87</v>
      </c>
      <c r="C11" s="124" t="s">
        <v>88</v>
      </c>
    </row>
    <row r="12" spans="1:3" ht="46.5" x14ac:dyDescent="0.35">
      <c r="A12" s="128" t="s">
        <v>85</v>
      </c>
      <c r="B12" s="124" t="s">
        <v>65</v>
      </c>
      <c r="C12" s="124" t="s">
        <v>66</v>
      </c>
    </row>
    <row r="14" spans="1:3" x14ac:dyDescent="0.35">
      <c r="A14" s="127" t="s">
        <v>198</v>
      </c>
    </row>
    <row r="15" spans="1:3" ht="46.5" x14ac:dyDescent="0.35">
      <c r="A15" s="437">
        <v>11</v>
      </c>
      <c r="B15" s="438" t="s">
        <v>67</v>
      </c>
      <c r="C15" s="126" t="s">
        <v>194</v>
      </c>
    </row>
    <row r="16" spans="1:3" ht="46.5" x14ac:dyDescent="0.35">
      <c r="A16" s="437"/>
      <c r="B16" s="438"/>
      <c r="C16" s="126" t="s">
        <v>195</v>
      </c>
    </row>
    <row r="17" spans="1:3" ht="98.25" customHeight="1" x14ac:dyDescent="0.35">
      <c r="A17" s="128">
        <v>12</v>
      </c>
      <c r="B17" s="124" t="s">
        <v>68</v>
      </c>
      <c r="C17" s="124" t="s">
        <v>199</v>
      </c>
    </row>
    <row r="18" spans="1:3" ht="78.75" customHeight="1" x14ac:dyDescent="0.35">
      <c r="A18" s="128">
        <v>13</v>
      </c>
      <c r="B18" s="124" t="s">
        <v>69</v>
      </c>
      <c r="C18" s="124" t="s">
        <v>200</v>
      </c>
    </row>
    <row r="19" spans="1:3" ht="34.5" customHeight="1" x14ac:dyDescent="0.35">
      <c r="A19" s="128">
        <v>14</v>
      </c>
      <c r="B19" s="124" t="s">
        <v>70</v>
      </c>
      <c r="C19" s="124" t="s">
        <v>71</v>
      </c>
    </row>
    <row r="20" spans="1:3" ht="34.5" customHeight="1" x14ac:dyDescent="0.35">
      <c r="A20" s="128">
        <v>15</v>
      </c>
      <c r="B20" s="124" t="s">
        <v>72</v>
      </c>
      <c r="C20" s="124" t="s">
        <v>73</v>
      </c>
    </row>
    <row r="21" spans="1:3" ht="34.5" customHeight="1" x14ac:dyDescent="0.35">
      <c r="A21" s="128">
        <v>16</v>
      </c>
      <c r="B21" s="124" t="s">
        <v>74</v>
      </c>
      <c r="C21" s="124" t="s">
        <v>75</v>
      </c>
    </row>
    <row r="22" spans="1:3" ht="34.5" customHeight="1" x14ac:dyDescent="0.35">
      <c r="A22" s="128">
        <v>17</v>
      </c>
      <c r="B22" s="124" t="s">
        <v>76</v>
      </c>
      <c r="C22" s="124" t="s">
        <v>77</v>
      </c>
    </row>
    <row r="23" spans="1:3" ht="34.5" customHeight="1" x14ac:dyDescent="0.35">
      <c r="A23" s="128">
        <v>18</v>
      </c>
      <c r="B23" s="124" t="s">
        <v>78</v>
      </c>
      <c r="C23" s="124" t="s">
        <v>79</v>
      </c>
    </row>
    <row r="24" spans="1:3" ht="34.5" customHeight="1" x14ac:dyDescent="0.35">
      <c r="A24" s="128">
        <v>19</v>
      </c>
      <c r="B24" s="124" t="s">
        <v>80</v>
      </c>
      <c r="C24" s="124" t="s">
        <v>81</v>
      </c>
    </row>
    <row r="25" spans="1:3" ht="34.5" customHeight="1" x14ac:dyDescent="0.35">
      <c r="A25" s="128">
        <v>20</v>
      </c>
      <c r="B25" s="124" t="s">
        <v>82</v>
      </c>
      <c r="C25" s="124" t="s">
        <v>83</v>
      </c>
    </row>
    <row r="26" spans="1:3" ht="30" customHeight="1" x14ac:dyDescent="0.35">
      <c r="A26" s="437">
        <v>21</v>
      </c>
      <c r="B26" s="438" t="s">
        <v>84</v>
      </c>
      <c r="C26" s="124" t="s">
        <v>89</v>
      </c>
    </row>
    <row r="27" spans="1:3" ht="45" customHeight="1" x14ac:dyDescent="0.35">
      <c r="A27" s="437"/>
      <c r="B27" s="438"/>
      <c r="C27" s="124" t="s">
        <v>201</v>
      </c>
    </row>
  </sheetData>
  <mergeCells count="4">
    <mergeCell ref="A26:A27"/>
    <mergeCell ref="B26:B27"/>
    <mergeCell ref="A15:A16"/>
    <mergeCell ref="B15:B16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view="pageBreakPreview" zoomScale="60" zoomScaleNormal="100" workbookViewId="0">
      <selection activeCell="C20" sqref="C20"/>
    </sheetView>
  </sheetViews>
  <sheetFormatPr defaultColWidth="84" defaultRowHeight="409.5" customHeight="1" x14ac:dyDescent="0.35"/>
  <cols>
    <col min="1" max="1" width="9.42578125" style="133" customWidth="1"/>
    <col min="2" max="2" width="31" style="129" customWidth="1"/>
    <col min="3" max="3" width="117.5703125" style="129" customWidth="1"/>
    <col min="4" max="16384" width="84" style="125"/>
  </cols>
  <sheetData>
    <row r="1" spans="1:3" s="122" customFormat="1" ht="32.25" customHeight="1" x14ac:dyDescent="0.35">
      <c r="A1" s="132"/>
      <c r="B1" s="131" t="s">
        <v>109</v>
      </c>
      <c r="C1" s="131"/>
    </row>
    <row r="2" spans="1:3" ht="41.25" customHeight="1" x14ac:dyDescent="0.35">
      <c r="A2" s="128">
        <v>1</v>
      </c>
      <c r="B2" s="129" t="s">
        <v>9</v>
      </c>
      <c r="C2" s="129" t="s">
        <v>110</v>
      </c>
    </row>
    <row r="3" spans="1:3" ht="41.25" customHeight="1" x14ac:dyDescent="0.35">
      <c r="A3" s="128">
        <v>2</v>
      </c>
      <c r="B3" s="129" t="s">
        <v>91</v>
      </c>
      <c r="C3" s="129" t="s">
        <v>92</v>
      </c>
    </row>
    <row r="4" spans="1:3" ht="41.25" customHeight="1" x14ac:dyDescent="0.35">
      <c r="A4" s="128">
        <v>3</v>
      </c>
      <c r="B4" s="129" t="s">
        <v>93</v>
      </c>
      <c r="C4" s="129" t="s">
        <v>94</v>
      </c>
    </row>
    <row r="5" spans="1:3" ht="41.25" customHeight="1" x14ac:dyDescent="0.35">
      <c r="A5" s="128" t="s">
        <v>51</v>
      </c>
      <c r="B5" s="129" t="s">
        <v>95</v>
      </c>
      <c r="C5" s="129" t="s">
        <v>123</v>
      </c>
    </row>
    <row r="6" spans="1:3" ht="47.25" customHeight="1" x14ac:dyDescent="0.35">
      <c r="A6" s="128" t="s">
        <v>53</v>
      </c>
      <c r="B6" s="124" t="s">
        <v>124</v>
      </c>
      <c r="C6" s="129" t="s">
        <v>96</v>
      </c>
    </row>
    <row r="7" spans="1:3" ht="41.25" customHeight="1" x14ac:dyDescent="0.35">
      <c r="A7" s="128" t="s">
        <v>56</v>
      </c>
      <c r="B7" s="129" t="s">
        <v>95</v>
      </c>
      <c r="C7" s="129" t="s">
        <v>97</v>
      </c>
    </row>
    <row r="8" spans="1:3" ht="41.25" customHeight="1" x14ac:dyDescent="0.35">
      <c r="A8" s="128" t="s">
        <v>58</v>
      </c>
      <c r="B8" s="129" t="s">
        <v>8</v>
      </c>
      <c r="C8" s="129" t="s">
        <v>98</v>
      </c>
    </row>
    <row r="9" spans="1:3" ht="96.75" customHeight="1" x14ac:dyDescent="0.35">
      <c r="A9" s="128" t="s">
        <v>61</v>
      </c>
      <c r="B9" s="129" t="s">
        <v>99</v>
      </c>
      <c r="C9" s="124" t="s">
        <v>111</v>
      </c>
    </row>
    <row r="10" spans="1:3" ht="98.25" customHeight="1" x14ac:dyDescent="0.35">
      <c r="A10" s="128">
        <v>9</v>
      </c>
      <c r="B10" s="129" t="s">
        <v>100</v>
      </c>
      <c r="C10" s="124" t="s">
        <v>112</v>
      </c>
    </row>
    <row r="11" spans="1:3" ht="75.75" customHeight="1" x14ac:dyDescent="0.35">
      <c r="A11" s="128" t="s">
        <v>86</v>
      </c>
      <c r="B11" s="129" t="s">
        <v>121</v>
      </c>
      <c r="C11" s="124" t="s">
        <v>196</v>
      </c>
    </row>
    <row r="12" spans="1:3" ht="50.25" customHeight="1" x14ac:dyDescent="0.35">
      <c r="A12" s="128" t="s">
        <v>85</v>
      </c>
      <c r="B12" s="129" t="s">
        <v>122</v>
      </c>
      <c r="C12" s="124" t="s">
        <v>101</v>
      </c>
    </row>
    <row r="13" spans="1:3" ht="20.100000000000001" customHeight="1" x14ac:dyDescent="0.35"/>
    <row r="14" spans="1:3" ht="38.25" customHeight="1" x14ac:dyDescent="0.35">
      <c r="B14" s="131" t="s">
        <v>202</v>
      </c>
    </row>
    <row r="15" spans="1:3" ht="75" customHeight="1" x14ac:dyDescent="0.35">
      <c r="A15" s="128">
        <v>11</v>
      </c>
      <c r="B15" s="129" t="s">
        <v>120</v>
      </c>
      <c r="C15" s="124" t="s">
        <v>197</v>
      </c>
    </row>
    <row r="16" spans="1:3" ht="54" customHeight="1" x14ac:dyDescent="0.35">
      <c r="A16" s="128">
        <v>12</v>
      </c>
      <c r="B16" s="124" t="s">
        <v>119</v>
      </c>
      <c r="C16" s="134" t="s">
        <v>204</v>
      </c>
    </row>
    <row r="17" spans="1:3" ht="53.25" customHeight="1" x14ac:dyDescent="0.35">
      <c r="A17" s="128">
        <v>13</v>
      </c>
      <c r="B17" s="124" t="s">
        <v>125</v>
      </c>
      <c r="C17" s="124" t="s">
        <v>203</v>
      </c>
    </row>
    <row r="18" spans="1:3" ht="38.25" customHeight="1" x14ac:dyDescent="0.35">
      <c r="A18" s="128">
        <v>14</v>
      </c>
      <c r="B18" s="129" t="s">
        <v>117</v>
      </c>
      <c r="C18" s="129" t="s">
        <v>118</v>
      </c>
    </row>
    <row r="19" spans="1:3" ht="38.25" customHeight="1" x14ac:dyDescent="0.35">
      <c r="A19" s="128">
        <v>15</v>
      </c>
      <c r="B19" s="129" t="s">
        <v>115</v>
      </c>
      <c r="C19" s="129" t="s">
        <v>116</v>
      </c>
    </row>
    <row r="20" spans="1:3" ht="38.25" customHeight="1" x14ac:dyDescent="0.35">
      <c r="A20" s="128">
        <v>16</v>
      </c>
      <c r="B20" s="129" t="s">
        <v>113</v>
      </c>
      <c r="C20" s="129" t="s">
        <v>114</v>
      </c>
    </row>
    <row r="21" spans="1:3" ht="38.25" customHeight="1" x14ac:dyDescent="0.35">
      <c r="A21" s="128">
        <v>17</v>
      </c>
      <c r="B21" s="129" t="s">
        <v>102</v>
      </c>
      <c r="C21" s="129" t="s">
        <v>103</v>
      </c>
    </row>
    <row r="22" spans="1:3" ht="38.25" customHeight="1" x14ac:dyDescent="0.35">
      <c r="A22" s="128">
        <v>18</v>
      </c>
      <c r="B22" s="129" t="s">
        <v>104</v>
      </c>
      <c r="C22" s="129" t="s">
        <v>105</v>
      </c>
    </row>
    <row r="23" spans="1:3" ht="38.25" customHeight="1" x14ac:dyDescent="0.35">
      <c r="A23" s="128">
        <v>19</v>
      </c>
      <c r="B23" s="129" t="s">
        <v>106</v>
      </c>
      <c r="C23" s="129" t="s">
        <v>107</v>
      </c>
    </row>
    <row r="24" spans="1:3" ht="38.25" customHeight="1" x14ac:dyDescent="0.35">
      <c r="A24" s="128">
        <v>20</v>
      </c>
      <c r="B24" s="129" t="s">
        <v>108</v>
      </c>
      <c r="C24" s="129" t="s">
        <v>108</v>
      </c>
    </row>
    <row r="25" spans="1:3" ht="20.100000000000001" customHeight="1" x14ac:dyDescent="0.35">
      <c r="A25" s="128"/>
    </row>
    <row r="26" spans="1:3" ht="409.5" customHeight="1" x14ac:dyDescent="0.35">
      <c r="A26" s="128"/>
    </row>
  </sheetData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9478BA0197D64883EF75427D486A50" ma:contentTypeVersion="16" ma:contentTypeDescription="Creare un nuovo documento." ma:contentTypeScope="" ma:versionID="4292b984ed6d53ac462ad3b68bf5ef43">
  <xsd:schema xmlns:xsd="http://www.w3.org/2001/XMLSchema" xmlns:xs="http://www.w3.org/2001/XMLSchema" xmlns:p="http://schemas.microsoft.com/office/2006/metadata/properties" xmlns:ns2="e4d6a827-cec2-4074-82c2-77b78b25b2ee" targetNamespace="http://schemas.microsoft.com/office/2006/metadata/properties" ma:root="true" ma:fieldsID="ae6dc18d5b5698077725b1b7d88c0b9f" ns2:_="">
    <xsd:import namespace="e4d6a827-cec2-4074-82c2-77b78b25b2ee"/>
    <xsd:element name="properties">
      <xsd:complexType>
        <xsd:sequence>
          <xsd:element name="documentManagement">
            <xsd:complexType>
              <xsd:all>
                <xsd:element ref="ns2:DataPubblicazione" minOccurs="0"/>
                <xsd:element ref="ns2:Revisione"/>
                <xsd:element ref="ns2:Stato" minOccurs="0"/>
                <xsd:element ref="ns2:Tipologia"/>
                <xsd:element ref="ns2:Codice" minOccurs="0"/>
                <xsd:element ref="ns2:UnitaOrg" minOccurs="0"/>
                <xsd:element ref="ns2:Note" minOccurs="0"/>
                <xsd:element ref="ns2:Distributori" minOccurs="0"/>
                <xsd:element ref="ns2:DistributoriC" minOccurs="0"/>
                <xsd:element ref="ns2:MotivoObsolescenza" minOccurs="0"/>
                <xsd:element ref="ns2: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6a827-cec2-4074-82c2-77b78b25b2ee" elementFormDefault="qualified">
    <xsd:import namespace="http://schemas.microsoft.com/office/2006/documentManagement/types"/>
    <xsd:import namespace="http://schemas.microsoft.com/office/infopath/2007/PartnerControls"/>
    <xsd:element name="DataPubblicazione" ma:index="9" nillable="true" ma:displayName="DataPubblicazione" ma:default="" ma:format="DateOnly" ma:internalName="DataPubblicazione">
      <xsd:simpleType>
        <xsd:restriction base="dms:DateTime"/>
      </xsd:simpleType>
    </xsd:element>
    <xsd:element name="Revisione" ma:index="11" ma:displayName="Revisione" ma:default="0" ma:description="" ma:internalName="Revisione">
      <xsd:simpleType>
        <xsd:restriction base="dms:Number">
          <xsd:minInclusive value="0"/>
        </xsd:restriction>
      </xsd:simpleType>
    </xsd:element>
    <xsd:element name="Stato" ma:index="12" nillable="true" ma:displayName="Stato" ma:default="In Corso" ma:description="" ma:internalName="Stato">
      <xsd:simpleType>
        <xsd:restriction base="dms:Text">
          <xsd:maxLength value="255"/>
        </xsd:restriction>
      </xsd:simpleType>
    </xsd:element>
    <xsd:element name="Tipologia" ma:index="13" ma:displayName="Tipologia" ma:default="" ma:internalName="Tipologia">
      <xsd:simpleType>
        <xsd:restriction base="dms:Text">
          <xsd:maxLength value="255"/>
        </xsd:restriction>
      </xsd:simpleType>
    </xsd:element>
    <xsd:element name="Codice" ma:index="14" nillable="true" ma:displayName="Codice" ma:default="" ma:internalName="Codice">
      <xsd:simpleType>
        <xsd:restriction base="dms:Text">
          <xsd:maxLength value="255"/>
        </xsd:restriction>
      </xsd:simpleType>
    </xsd:element>
    <xsd:element name="UnitaOrg" ma:index="15" nillable="true" ma:displayName="Unità Organizzativa" ma:default="" ma:internalName="UnitaOrg">
      <xsd:simpleType>
        <xsd:restriction base="dms:Text">
          <xsd:maxLength value="255"/>
        </xsd:restriction>
      </xsd:simpleType>
    </xsd:element>
    <xsd:element name="Note" ma:index="16" nillable="true" ma:displayName="Note" ma:internalName="Note">
      <xsd:simpleType>
        <xsd:restriction base="dms:Note">
          <xsd:maxLength value="255"/>
        </xsd:restriction>
      </xsd:simpleType>
    </xsd:element>
    <xsd:element name="Distributori" ma:index="17" nillable="true" ma:displayName="Distributori" ma:internalName="Distributori">
      <xsd:simpleType>
        <xsd:restriction base="dms:Note">
          <xsd:maxLength value="255"/>
        </xsd:restriction>
      </xsd:simpleType>
    </xsd:element>
    <xsd:element name="DistributoriC" ma:index="18" nillable="true" ma:displayName="DistributoriC" ma:internalName="DistributoriC">
      <xsd:simpleType>
        <xsd:restriction base="dms:Note">
          <xsd:maxLength value="255"/>
        </xsd:restriction>
      </xsd:simpleType>
    </xsd:element>
    <xsd:element name="MotivoObsolescenza" ma:index="19" nillable="true" ma:displayName="MotivoObsolescenza" ma:default="" ma:internalName="MotivoObsolescenza">
      <xsd:simpleType>
        <xsd:restriction base="dms:Text">
          <xsd:maxLength value="255"/>
        </xsd:restriction>
      </xsd:simpleType>
    </xsd:element>
    <xsd:element name="Ente" ma:index="20" nillable="true" ma:displayName="Ente" ma:list="{161171fe-5f15-4a5b-b164-7d2c7f795ad6}" ma:internalName="Ent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Urls xmlns="http://schemas.microsoft.com/sharepoint/v3/contenttype/forms/url">
  <Display>~list/Forms/Document/displayifs.aspx</Display>
  <Edit>~list/Forms/Document/editifs.aspx</Edit>
  <New>~list/Forms/Document/newifs.aspx</New>
</FormUrls>
</file>

<file path=customXml/item3.xml><?xml version="1.0" encoding="utf-8"?>
<LongProperties xmlns="http://schemas.microsoft.com/office/2006/metadata/longProperties">
  <LongProp xmlns="" name="WorkflowChangePath"><![CDATA[b2aae9c3-f019-4563-8334-20b2a3bfa3af,3;201148d4-cf29-494c-ad1c-4af5d16eb82f,4;b2aae9c3-f019-4563-8334-20b2a3bfa3af,5;201148d4-cf29-494c-ad1c-4af5d16eb82f,6;b2aae9c3-f019-4563-8334-20b2a3bfa3af,7;201148d4-cf29-494c-ad1c-4af5d16eb82f,8;b2aae9c3-f019-4563-8334-20b2a3bfa3af,9;201148d4-cf29-494c-ad1c-4af5d16eb82f,10;201148d4-cf29-494c-ad1c-4af5d16eb82f,10;]]></LongProp>
  <LongProp xmlns="" name="Note"><![CDATA[07/11/2016 00:00:00- Documento creato da RIELLO-IT\mirko.faccini - 08/11/2016 00:00:00 Termine fase di redazione approvata da RIELLO-IT\massimiliano.alberti;;  - 08/11/2016 00:00:00 Termine fase di verifica approvata da RIELLO-IT\mirko.faccini;;  - 09/11/2016 00:00:00 Termine fase di approvazione approvata da RIELLO-IT\alessandro.lesma;RIELLO-IT\chiara.catellani;;  - 09/11/2016 00:00:00 Documento entrato in vigore]]></LongProp>
</Long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taOrg xmlns="e4d6a827-cec2-4074-82c2-77b78b25b2ee">RIELLO GROUP</UnitaOrg>
    <Note xmlns="e4d6a827-cec2-4074-82c2-77b78b25b2ee" xsi:nil="true"/>
    <Tipologia xmlns="e4d6a827-cec2-4074-82c2-77b78b25b2ee">Modulo della Qualità_ GRUPPO</Tipologia>
    <DataPubblicazione xmlns="e4d6a827-cec2-4074-82c2-77b78b25b2ee">2016-11-08T23:00:00+00:00</DataPubblicazione>
    <Revisione xmlns="e4d6a827-cec2-4074-82c2-77b78b25b2ee">0</Revisione>
    <DistributoriC xmlns="e4d6a827-cec2-4074-82c2-77b78b25b2ee" xsi:nil="true"/>
    <Codice xmlns="e4d6a827-cec2-4074-82c2-77b78b25b2ee">MD_HQ/1893/0</Codice>
    <Stato xmlns="e4d6a827-cec2-4074-82c2-77b78b25b2ee">In Corso</Stato>
    <Ente xmlns="e4d6a827-cec2-4074-82c2-77b78b25b2ee">9</Ente>
    <MotivoObsolescenza xmlns="e4d6a827-cec2-4074-82c2-77b78b25b2ee" xsi:nil="true"/>
    <Distributori xmlns="e4d6a827-cec2-4074-82c2-77b78b25b2ee">RIELLO-IT\mirko.faccini;</Distributori>
  </documentManagement>
</p:properties>
</file>

<file path=customXml/itemProps1.xml><?xml version="1.0" encoding="utf-8"?>
<ds:datastoreItem xmlns:ds="http://schemas.openxmlformats.org/officeDocument/2006/customXml" ds:itemID="{07A60F68-C618-42A8-A074-03760F1B5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6a827-cec2-4074-82c2-77b78b25b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6FB582-08D5-4A59-A8A5-A914C6EA6406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28169CDF-97D2-4279-A573-35FBDDC45C49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86A543E0-A4C6-4F93-ADB2-8DB42E4CBB9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8167F97-047E-4CD7-8C4B-B87A4F2BC2C9}">
  <ds:schemaRefs>
    <ds:schemaRef ds:uri="http://purl.org/dc/elements/1.1/"/>
    <ds:schemaRef ds:uri="http://schemas.microsoft.com/office/2006/documentManagement/types"/>
    <ds:schemaRef ds:uri="e4d6a827-cec2-4074-82c2-77b78b25b2e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Ric.Offerta</vt:lpstr>
      <vt:lpstr>Fatt.Prevent</vt:lpstr>
      <vt:lpstr> Guida Compilazione Fattibilità</vt:lpstr>
      <vt:lpstr>ITALIANO</vt:lpstr>
      <vt:lpstr>INGLESE</vt:lpstr>
      <vt:lpstr>' Guida Compilazione Fattibilità'!Area_stampa</vt:lpstr>
      <vt:lpstr>INGLESE!Area_stampa</vt:lpstr>
      <vt:lpstr>ITALIANO!Area_stampa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MD_PQ_HQ_06_01_C_Richiesta d'Offerta e  Fattibilità Preventiva</dc:title>
  <dc:creator>NBACQ</dc:creator>
  <cp:lastModifiedBy>Nicola Parmeggiani</cp:lastModifiedBy>
  <cp:lastPrinted>2023-05-23T15:01:27Z</cp:lastPrinted>
  <dcterms:created xsi:type="dcterms:W3CDTF">1999-11-09T11:19:44Z</dcterms:created>
  <dcterms:modified xsi:type="dcterms:W3CDTF">2023-10-11T07:10:55Z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ubblicazione">
    <vt:lpwstr>1</vt:lpwstr>
  </property>
  <property fmtid="{D5CDD505-2E9C-101B-9397-08002B2CF9AE}" pid="4" name="display_urn:schemas-microsoft-com:office:office#PPPubblicatori">
    <vt:lpwstr>Mirko Faccini</vt:lpwstr>
  </property>
  <property fmtid="{D5CDD505-2E9C-101B-9397-08002B2CF9AE}" pid="5" name="Redattori">
    <vt:lpwstr>RIELLO-IT\massimiliano.alberti;; </vt:lpwstr>
  </property>
  <property fmtid="{D5CDD505-2E9C-101B-9397-08002B2CF9AE}" pid="6" name="PPV">
    <vt:lpwstr/>
  </property>
  <property fmtid="{D5CDD505-2E9C-101B-9397-08002B2CF9AE}" pid="7" name="Verificato">
    <vt:lpwstr>0</vt:lpwstr>
  </property>
  <property fmtid="{D5CDD505-2E9C-101B-9397-08002B2CF9AE}" pid="8" name="Approvato">
    <vt:lpwstr>0</vt:lpwstr>
  </property>
  <property fmtid="{D5CDD505-2E9C-101B-9397-08002B2CF9AE}" pid="9" name="display_urn:schemas-microsoft-com:office:office#PPVerificatori">
    <vt:lpwstr>Mirko Faccini</vt:lpwstr>
  </property>
  <property fmtid="{D5CDD505-2E9C-101B-9397-08002B2CF9AE}" pid="10" name="A">
    <vt:lpwstr>; </vt:lpwstr>
  </property>
  <property fmtid="{D5CDD505-2E9C-101B-9397-08002B2CF9AE}" pid="11" name="Abbreviazioni">
    <vt:lpwstr>MD_HQ</vt:lpwstr>
  </property>
  <property fmtid="{D5CDD505-2E9C-101B-9397-08002B2CF9AE}" pid="12" name="Progressivo">
    <vt:lpwstr>MD_HQ/1893/0</vt:lpwstr>
  </property>
  <property fmtid="{D5CDD505-2E9C-101B-9397-08002B2CF9AE}" pid="13" name="PPP">
    <vt:lpwstr/>
  </property>
  <property fmtid="{D5CDD505-2E9C-101B-9397-08002B2CF9AE}" pid="14" name="PPApprovatori">
    <vt:lpwstr>1058;#RIELLO-IT\alessandro.lesma;#1437;#RIELLO-IT\chiara.catellani</vt:lpwstr>
  </property>
  <property fmtid="{D5CDD505-2E9C-101B-9397-08002B2CF9AE}" pid="15" name="PPPubblicatori">
    <vt:lpwstr>585;#RIELLO-IT\mirko.faccini</vt:lpwstr>
  </property>
  <property fmtid="{D5CDD505-2E9C-101B-9397-08002B2CF9AE}" pid="16" name="Verificatori">
    <vt:lpwstr>RIELLO-IT\mirko.faccini;; </vt:lpwstr>
  </property>
  <property fmtid="{D5CDD505-2E9C-101B-9397-08002B2CF9AE}" pid="17" name="Approvatori">
    <vt:lpwstr>RIELLO-IT\alessandro.lesma;RIELLO-IT\chiara.catellani;; </vt:lpwstr>
  </property>
  <property fmtid="{D5CDD505-2E9C-101B-9397-08002B2CF9AE}" pid="18" name="PPA">
    <vt:lpwstr/>
  </property>
  <property fmtid="{D5CDD505-2E9C-101B-9397-08002B2CF9AE}" pid="19" name="PPRedattori">
    <vt:lpwstr>1348;#RIELLO-IT\massimiliano.alberti</vt:lpwstr>
  </property>
  <property fmtid="{D5CDD505-2E9C-101B-9397-08002B2CF9AE}" pid="20" name="PPVerificatori">
    <vt:lpwstr>585;#RIELLO-IT\mirko.faccini</vt:lpwstr>
  </property>
  <property fmtid="{D5CDD505-2E9C-101B-9397-08002B2CF9AE}" pid="21" name="R">
    <vt:lpwstr>; </vt:lpwstr>
  </property>
  <property fmtid="{D5CDD505-2E9C-101B-9397-08002B2CF9AE}" pid="22" name="D">
    <vt:lpwstr>; </vt:lpwstr>
  </property>
  <property fmtid="{D5CDD505-2E9C-101B-9397-08002B2CF9AE}" pid="23" name="nomefile">
    <vt:lpwstr/>
  </property>
  <property fmtid="{D5CDD505-2E9C-101B-9397-08002B2CF9AE}" pid="24" name="DD">
    <vt:lpwstr>; </vt:lpwstr>
  </property>
  <property fmtid="{D5CDD505-2E9C-101B-9397-08002B2CF9AE}" pid="25" name="V">
    <vt:lpwstr>; </vt:lpwstr>
  </property>
  <property fmtid="{D5CDD505-2E9C-101B-9397-08002B2CF9AE}" pid="26" name="DC">
    <vt:lpwstr/>
  </property>
  <property fmtid="{D5CDD505-2E9C-101B-9397-08002B2CF9AE}" pid="27" name="PPR0">
    <vt:lpwstr/>
  </property>
  <property fmtid="{D5CDD505-2E9C-101B-9397-08002B2CF9AE}" pid="28" name="Redazione">
    <vt:lpwstr>1</vt:lpwstr>
  </property>
  <property fmtid="{D5CDD505-2E9C-101B-9397-08002B2CF9AE}" pid="29" name="Approvazione">
    <vt:lpwstr>1</vt:lpwstr>
  </property>
  <property fmtid="{D5CDD505-2E9C-101B-9397-08002B2CF9AE}" pid="30" name="Pubblicato">
    <vt:lpwstr>0</vt:lpwstr>
  </property>
  <property fmtid="{D5CDD505-2E9C-101B-9397-08002B2CF9AE}" pid="31" name="PPDistributori">
    <vt:lpwstr/>
  </property>
  <property fmtid="{D5CDD505-2E9C-101B-9397-08002B2CF9AE}" pid="32" name="PPD">
    <vt:lpwstr/>
  </property>
  <property fmtid="{D5CDD505-2E9C-101B-9397-08002B2CF9AE}" pid="33" name="Redatto">
    <vt:lpwstr>0</vt:lpwstr>
  </property>
  <property fmtid="{D5CDD505-2E9C-101B-9397-08002B2CF9AE}" pid="34" name="P">
    <vt:lpwstr>; </vt:lpwstr>
  </property>
  <property fmtid="{D5CDD505-2E9C-101B-9397-08002B2CF9AE}" pid="35" name="Verifica">
    <vt:lpwstr>1</vt:lpwstr>
  </property>
  <property fmtid="{D5CDD505-2E9C-101B-9397-08002B2CF9AE}" pid="36" name="display_urn:schemas-microsoft-com:office:office#PPRedattori">
    <vt:lpwstr>Massimiliano Alberti</vt:lpwstr>
  </property>
  <property fmtid="{D5CDD505-2E9C-101B-9397-08002B2CF9AE}" pid="37" name="display_urn:schemas-microsoft-com:office:office#PPApprovatori">
    <vt:lpwstr>Alessandro Lesma;Chiara Catellani</vt:lpwstr>
  </property>
  <property fmtid="{D5CDD505-2E9C-101B-9397-08002B2CF9AE}" pid="38" name="Pubblicatori">
    <vt:lpwstr>RIELLO-IT\mirko.faccini;; </vt:lpwstr>
  </property>
  <property fmtid="{D5CDD505-2E9C-101B-9397-08002B2CF9AE}" pid="39" name="padre">
    <vt:lpwstr>0</vt:lpwstr>
  </property>
  <property fmtid="{D5CDD505-2E9C-101B-9397-08002B2CF9AE}" pid="40" name="WorkflowChangePath">
    <vt:lpwstr>b2aae9c3-f019-4563-8334-20b2a3bfa3af,3;201148d4-cf29-494c-ad1c-4af5d16eb82f,4;b2aae9c3-f019-4563-8334-20b2a3bfa3af,5;201148d4-cf29-494c-ad1c-4af5d16eb82f,6;b2aae9c3-f019-4563-8334-20b2a3bfa3af,7;201148d4-cf29-494c-ad1c-4af5d16eb82f,8;b2aae9c3-f019-4563-83</vt:lpwstr>
  </property>
</Properties>
</file>